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shin\Desktop\"/>
    </mc:Choice>
  </mc:AlternateContent>
  <xr:revisionPtr revIDLastSave="0" documentId="13_ncr:1_{62813027-8D44-4068-9985-634402CD1D37}" xr6:coauthVersionLast="45" xr6:coauthVersionMax="47" xr10:uidLastSave="{00000000-0000-0000-0000-000000000000}"/>
  <bookViews>
    <workbookView xWindow="-120" yWindow="-120" windowWidth="29040" windowHeight="15840" xr2:uid="{F9EAA820-AAB4-403C-8F9A-2712EDF04E48}"/>
  </bookViews>
  <sheets>
    <sheet name="От застройщика" sheetId="1" r:id="rId1"/>
    <sheet name="ПЕРЕУСТУПКИ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S34" i="1" l="1"/>
  <c r="Q34" i="1"/>
  <c r="O34" i="1"/>
  <c r="M34" i="1"/>
  <c r="K34" i="1"/>
  <c r="I34" i="1"/>
  <c r="G34" i="1"/>
  <c r="E34" i="1"/>
  <c r="C34" i="1"/>
  <c r="S45" i="2" l="1"/>
  <c r="Q45" i="2"/>
  <c r="O45" i="2"/>
  <c r="M45" i="2"/>
  <c r="K45" i="2"/>
  <c r="I45" i="2"/>
  <c r="G45" i="2"/>
  <c r="E45" i="2"/>
  <c r="C45" i="2"/>
  <c r="S43" i="2"/>
  <c r="Q43" i="2"/>
  <c r="O43" i="2"/>
  <c r="M43" i="2"/>
  <c r="K43" i="2"/>
  <c r="I43" i="2"/>
  <c r="G43" i="2"/>
  <c r="E43" i="2"/>
  <c r="C43" i="2"/>
  <c r="S41" i="2"/>
  <c r="Q41" i="2"/>
  <c r="O41" i="2"/>
  <c r="M41" i="2"/>
  <c r="K41" i="2"/>
  <c r="I41" i="2"/>
  <c r="G41" i="2"/>
  <c r="E41" i="2"/>
  <c r="C41" i="2"/>
  <c r="S35" i="2"/>
  <c r="Q35" i="2"/>
  <c r="O35" i="2"/>
  <c r="M35" i="2"/>
  <c r="I35" i="2"/>
  <c r="G35" i="2"/>
  <c r="E35" i="2"/>
  <c r="C35" i="2"/>
  <c r="W33" i="2"/>
  <c r="U33" i="2"/>
  <c r="S33" i="2"/>
  <c r="O33" i="2"/>
  <c r="K33" i="2"/>
  <c r="I33" i="2"/>
  <c r="G33" i="2"/>
  <c r="C33" i="2"/>
  <c r="W31" i="2"/>
  <c r="U31" i="2"/>
  <c r="S31" i="2"/>
  <c r="O31" i="2"/>
  <c r="M31" i="2"/>
  <c r="K31" i="2"/>
  <c r="I31" i="2"/>
  <c r="E31" i="2"/>
  <c r="C31" i="2"/>
  <c r="O26" i="2"/>
  <c r="M26" i="2"/>
  <c r="K26" i="2"/>
  <c r="I26" i="2"/>
  <c r="G26" i="2"/>
  <c r="E26" i="2"/>
  <c r="C26" i="2"/>
  <c r="M23" i="2"/>
  <c r="K23" i="2"/>
  <c r="I23" i="2"/>
  <c r="G23" i="2"/>
  <c r="C23" i="2"/>
  <c r="O20" i="2"/>
  <c r="M20" i="2"/>
  <c r="G20" i="2"/>
  <c r="E20" i="2"/>
  <c r="C20" i="2"/>
  <c r="O14" i="2"/>
  <c r="M14" i="2"/>
  <c r="K14" i="2"/>
  <c r="I14" i="2"/>
  <c r="G14" i="2"/>
  <c r="C14" i="2"/>
  <c r="W11" i="2"/>
  <c r="U11" i="2"/>
  <c r="S11" i="2"/>
  <c r="Q11" i="2"/>
  <c r="M11" i="2"/>
  <c r="K11" i="2"/>
  <c r="I11" i="2"/>
  <c r="G11" i="2"/>
  <c r="E11" i="2"/>
  <c r="C11" i="2"/>
  <c r="U8" i="2"/>
  <c r="S8" i="2"/>
  <c r="Q8" i="2"/>
  <c r="O8" i="2"/>
  <c r="M8" i="2"/>
  <c r="K8" i="2"/>
  <c r="I8" i="2"/>
  <c r="G8" i="2"/>
  <c r="E8" i="2"/>
  <c r="C8" i="2"/>
  <c r="G7" i="2"/>
  <c r="AA5" i="2"/>
  <c r="Y5" i="2"/>
  <c r="W5" i="2"/>
  <c r="U5" i="2"/>
  <c r="S5" i="2"/>
  <c r="Q5" i="2"/>
  <c r="O5" i="2"/>
  <c r="K5" i="2"/>
  <c r="I5" i="2"/>
  <c r="G5" i="2"/>
  <c r="E5" i="2"/>
  <c r="C5" i="2"/>
  <c r="Q26" i="1" l="1"/>
  <c r="C28" i="1" l="1"/>
  <c r="G24" i="1"/>
  <c r="I24" i="1"/>
  <c r="C24" i="1" l="1"/>
  <c r="S28" i="1"/>
  <c r="Q28" i="1"/>
  <c r="O28" i="1"/>
  <c r="M28" i="1"/>
  <c r="K28" i="1"/>
  <c r="I28" i="1"/>
  <c r="G28" i="1"/>
  <c r="E28" i="1"/>
  <c r="S26" i="1"/>
  <c r="O26" i="1"/>
  <c r="M26" i="1"/>
  <c r="K26" i="1"/>
  <c r="I26" i="1"/>
  <c r="G26" i="1"/>
  <c r="E26" i="1"/>
  <c r="C26" i="1"/>
  <c r="S24" i="1"/>
  <c r="Q24" i="1"/>
  <c r="O24" i="1"/>
  <c r="M24" i="1"/>
  <c r="K24" i="1"/>
  <c r="E24" i="1"/>
</calcChain>
</file>

<file path=xl/sharedStrings.xml><?xml version="1.0" encoding="utf-8"?>
<sst xmlns="http://schemas.openxmlformats.org/spreadsheetml/2006/main" count="640" uniqueCount="113">
  <si>
    <t xml:space="preserve">Номер </t>
  </si>
  <si>
    <t>3 этаж</t>
  </si>
  <si>
    <t>№19</t>
  </si>
  <si>
    <t>№20</t>
  </si>
  <si>
    <t>№21</t>
  </si>
  <si>
    <t>№22</t>
  </si>
  <si>
    <t>№23</t>
  </si>
  <si>
    <t>№24</t>
  </si>
  <si>
    <t>№25</t>
  </si>
  <si>
    <t>№26</t>
  </si>
  <si>
    <t>№27</t>
  </si>
  <si>
    <t>2 этаж</t>
  </si>
  <si>
    <t>№10</t>
  </si>
  <si>
    <t>№11</t>
  </si>
  <si>
    <t>№12</t>
  </si>
  <si>
    <t>№13</t>
  </si>
  <si>
    <t>№14</t>
  </si>
  <si>
    <t>№15</t>
  </si>
  <si>
    <t>№16</t>
  </si>
  <si>
    <t>№17</t>
  </si>
  <si>
    <t>№18</t>
  </si>
  <si>
    <t>1 этаж</t>
  </si>
  <si>
    <t>№1</t>
  </si>
  <si>
    <t>№2</t>
  </si>
  <si>
    <t>№3</t>
  </si>
  <si>
    <t>№4</t>
  </si>
  <si>
    <t>№5</t>
  </si>
  <si>
    <t>№6</t>
  </si>
  <si>
    <t>№7</t>
  </si>
  <si>
    <t>№8</t>
  </si>
  <si>
    <t>№9</t>
  </si>
  <si>
    <t>Терраса 9 м.кв.</t>
  </si>
  <si>
    <t>Терасса 6 м.кв.</t>
  </si>
  <si>
    <t>Терраса 5,5 м.кв.</t>
  </si>
  <si>
    <t>Терраса 4,8 м.кв.</t>
  </si>
  <si>
    <t>Терраса 5,55 м.кв.</t>
  </si>
  <si>
    <t>Терраса 5,4 м.кв.</t>
  </si>
  <si>
    <t>Терраса 6  м.кв.</t>
  </si>
  <si>
    <t>Вид на МОРЕ</t>
  </si>
  <si>
    <t>Вид на 4 корпус</t>
  </si>
  <si>
    <t>Вид на лес</t>
  </si>
  <si>
    <t>Вид на море</t>
  </si>
  <si>
    <t>Бронь</t>
  </si>
  <si>
    <t>Район</t>
  </si>
  <si>
    <t>Лазаревкий район</t>
  </si>
  <si>
    <t>Адрес</t>
  </si>
  <si>
    <t>Гостиничный комплекс, ул. Главная 17/30, 17/30А,17/63.</t>
  </si>
  <si>
    <t>Класс дома</t>
  </si>
  <si>
    <t xml:space="preserve">Комфорт </t>
  </si>
  <si>
    <t>До моря</t>
  </si>
  <si>
    <t>150 метров</t>
  </si>
  <si>
    <t>Земля</t>
  </si>
  <si>
    <t xml:space="preserve">1,5 ГА , Собственность, Назначение: Предпринимательство </t>
  </si>
  <si>
    <t>Отопление</t>
  </si>
  <si>
    <t>Газовая котельная</t>
  </si>
  <si>
    <t>Канализация</t>
  </si>
  <si>
    <t>Центральная</t>
  </si>
  <si>
    <t>Отделка</t>
  </si>
  <si>
    <t>Ремонт, мебель, техника от застройщика</t>
  </si>
  <si>
    <t>Этап строительства</t>
  </si>
  <si>
    <t>Форма расчета</t>
  </si>
  <si>
    <t>Наличный расчет/ Рассрочка 70/30 , Внутрибанковская доверенность.</t>
  </si>
  <si>
    <t>Статус</t>
  </si>
  <si>
    <t>Нежилое помещение</t>
  </si>
  <si>
    <t>Сумма в договоае</t>
  </si>
  <si>
    <t>Гостиничный комплекс "Tivoli detox &amp; SPA Resort **** "</t>
  </si>
  <si>
    <t>3 корпус</t>
  </si>
  <si>
    <t>№30</t>
  </si>
  <si>
    <t xml:space="preserve">5 корпус </t>
  </si>
  <si>
    <t>ПДКП- Полная, ДКП - не полная.</t>
  </si>
  <si>
    <t>1й корпус-Сдан, 2й корпус- Сдан, 3 корпус- Кап Ремонт3й -ПДКП,4й и 5й корпусы - Строятся</t>
  </si>
  <si>
    <t>Акция</t>
  </si>
  <si>
    <t>4 этаж</t>
  </si>
  <si>
    <t>№31</t>
  </si>
  <si>
    <t>№32</t>
  </si>
  <si>
    <t>№33</t>
  </si>
  <si>
    <t>№34</t>
  </si>
  <si>
    <t>№35</t>
  </si>
  <si>
    <t>№36</t>
  </si>
  <si>
    <t>№37</t>
  </si>
  <si>
    <t>№38</t>
  </si>
  <si>
    <t>№39</t>
  </si>
  <si>
    <t>№40</t>
  </si>
  <si>
    <t>№41</t>
  </si>
  <si>
    <t>№ 42</t>
  </si>
  <si>
    <t>№28</t>
  </si>
  <si>
    <t>№29</t>
  </si>
  <si>
    <t xml:space="preserve">№8 </t>
  </si>
  <si>
    <t xml:space="preserve">№10 </t>
  </si>
  <si>
    <t xml:space="preserve">№11 </t>
  </si>
  <si>
    <t xml:space="preserve">№1 </t>
  </si>
  <si>
    <t xml:space="preserve">№4 </t>
  </si>
  <si>
    <t xml:space="preserve">№6 </t>
  </si>
  <si>
    <t>Корпус 2</t>
  </si>
  <si>
    <t>№13.1</t>
  </si>
  <si>
    <t>КОРПУС 1 Подходит под Ипотеку)</t>
  </si>
  <si>
    <t>с террасой</t>
  </si>
  <si>
    <t>стеррасой</t>
  </si>
  <si>
    <t>с балконом</t>
  </si>
  <si>
    <t>без балкона</t>
  </si>
  <si>
    <t>с 2 балконами</t>
  </si>
  <si>
    <t>не видовой</t>
  </si>
  <si>
    <t>Продано</t>
  </si>
  <si>
    <t>Вид на Бассейн</t>
  </si>
  <si>
    <t>Корпус 1 Литер 1</t>
  </si>
  <si>
    <t>Терраса 14,83 м.кв.</t>
  </si>
  <si>
    <t>Терраса 15,16 м.кв.</t>
  </si>
  <si>
    <t>Терраса 20,75 м.кв.</t>
  </si>
  <si>
    <t>Терраса 5,65 м.кв.</t>
  </si>
  <si>
    <t>Терраса 16,05 м.кв.</t>
  </si>
  <si>
    <t>Терраса 16,42 м.кв.</t>
  </si>
  <si>
    <t>Терраса 29,17 м.кв.</t>
  </si>
  <si>
    <t>Терасса 6,59 м.кв.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</si>
</sst>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40" x14ac:knownFonts="1">
    <font>
      <sz val="11"/>
      <color theme="1"/>
      <name val="Calibri"/>
      <family val="2"/>
      <charset val="204"/>
      <scheme val="minor"/>
    </font>
    <font>
      <b/>
      <sz val="16"/>
      <color rgb="FF000000"/>
      <name val="Arial Black"/>
      <family val="2"/>
      <charset val="204"/>
    </font>
    <font>
      <sz val="16"/>
      <name val="Calibri"/>
      <family val="2"/>
      <charset val="204"/>
    </font>
    <font>
      <b/>
      <sz val="14"/>
      <color theme="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i/>
      <sz val="14"/>
      <color rgb="FF000000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b/>
      <sz val="20"/>
      <color rgb="FF000000"/>
      <name val="Times New Roman"/>
      <family val="1"/>
      <charset val="204"/>
    </font>
    <font>
      <b/>
      <sz val="14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1"/>
      <color rgb="FF000000"/>
      <name val="Arial Black"/>
      <family val="2"/>
      <charset val="204"/>
    </font>
    <font>
      <b/>
      <sz val="1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sz val="11"/>
      <color theme="0"/>
      <name val="Calibri"/>
      <family val="2"/>
      <charset val="204"/>
    </font>
    <font>
      <b/>
      <sz val="12"/>
      <color rgb="FFFFC000"/>
      <name val="Times New Roman"/>
      <family val="1"/>
      <charset val="204"/>
    </font>
    <font>
      <b/>
      <sz val="12"/>
      <color rgb="FFFFFF00"/>
      <name val="Times New Roman"/>
      <family val="1"/>
      <charset val="204"/>
    </font>
    <font>
      <sz val="12"/>
      <color rgb="FFFFFF00"/>
      <name val="Times New Roman"/>
      <family val="1"/>
      <charset val="204"/>
    </font>
    <font>
      <b/>
      <sz val="12"/>
      <color rgb="FF000000"/>
      <name val="Arial Black"/>
      <family val="2"/>
      <charset val="204"/>
    </font>
    <font>
      <sz val="11"/>
      <color theme="1"/>
      <name val="Times New Roman"/>
      <family val="1"/>
      <charset val="204"/>
    </font>
    <font>
      <sz val="12"/>
      <color rgb="FFFFC000"/>
      <name val="Times New Roman"/>
      <family val="1"/>
      <charset val="204"/>
    </font>
    <font>
      <b/>
      <sz val="11"/>
      <color rgb="FFFFC000"/>
      <name val="Calibri"/>
      <family val="2"/>
      <charset val="204"/>
    </font>
    <font>
      <sz val="11"/>
      <color rgb="FFFFC000"/>
      <name val="Calibri"/>
      <family val="2"/>
      <charset val="204"/>
    </font>
    <font>
      <sz val="11"/>
      <color rgb="FFFFFF00"/>
      <name val="Times New Roman"/>
      <family val="1"/>
      <charset val="204"/>
    </font>
  </fonts>
  <fills count="38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theme="4"/>
      </patternFill>
    </fill>
    <fill>
      <patternFill patternType="solid">
        <fgColor theme="8" tint="0.39997558519241921"/>
        <bgColor rgb="FFDEE6EF"/>
      </patternFill>
    </fill>
    <fill>
      <patternFill patternType="solid">
        <fgColor theme="9" tint="0.59999389629810485"/>
        <bgColor rgb="FFDDDDDD"/>
      </patternFill>
    </fill>
    <fill>
      <patternFill patternType="solid">
        <fgColor theme="1"/>
        <bgColor indexed="64"/>
      </patternFill>
    </fill>
    <fill>
      <patternFill patternType="solid">
        <fgColor theme="1"/>
        <bgColor rgb="FF999999"/>
      </patternFill>
    </fill>
    <fill>
      <patternFill patternType="solid">
        <fgColor theme="1"/>
        <bgColor rgb="FF00E600"/>
      </patternFill>
    </fill>
    <fill>
      <patternFill patternType="solid">
        <fgColor rgb="FF00B050"/>
        <bgColor rgb="FF999999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rgb="FF9CC2E5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rgb="FF999999"/>
      </patternFill>
    </fill>
    <fill>
      <patternFill patternType="solid">
        <fgColor rgb="FFFF0000"/>
        <bgColor indexed="64"/>
      </patternFill>
    </fill>
    <fill>
      <patternFill patternType="solid">
        <fgColor rgb="FFDEE6EF"/>
        <bgColor rgb="FFDDDDDD"/>
      </patternFill>
    </fill>
    <fill>
      <patternFill patternType="solid">
        <fgColor theme="1"/>
        <bgColor rgb="FF969696"/>
      </patternFill>
    </fill>
    <fill>
      <patternFill patternType="solid">
        <fgColor theme="1"/>
        <bgColor rgb="FF111111"/>
      </patternFill>
    </fill>
    <fill>
      <patternFill patternType="solid">
        <fgColor rgb="FF000000"/>
        <bgColor rgb="FF111111"/>
      </patternFill>
    </fill>
    <fill>
      <patternFill patternType="solid">
        <fgColor theme="1"/>
        <bgColor rgb="FF993300"/>
      </patternFill>
    </fill>
    <fill>
      <patternFill patternType="solid">
        <fgColor theme="1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rgb="FF111111"/>
      </patternFill>
    </fill>
    <fill>
      <patternFill patternType="solid">
        <fgColor rgb="FFFF0000"/>
        <bgColor rgb="FF111111"/>
      </patternFill>
    </fill>
    <fill>
      <patternFill patternType="solid">
        <fgColor rgb="FFFF0000"/>
        <bgColor rgb="FF00E6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rgb="FF9CC2E5"/>
      </patternFill>
    </fill>
    <fill>
      <patternFill patternType="solid">
        <fgColor rgb="FFFFC000"/>
        <bgColor rgb="FF00E600"/>
      </patternFill>
    </fill>
    <fill>
      <patternFill patternType="solid">
        <fgColor rgb="FFFFFF00"/>
        <bgColor rgb="FF00E600"/>
      </patternFill>
    </fill>
    <fill>
      <patternFill patternType="solid">
        <fgColor rgb="FFFFFF00"/>
        <bgColor rgb="FF999999"/>
      </patternFill>
    </fill>
    <fill>
      <patternFill patternType="solid">
        <fgColor theme="9" tint="0.39997558519241921"/>
        <bgColor rgb="FF969696"/>
      </patternFill>
    </fill>
    <fill>
      <patternFill patternType="solid">
        <fgColor rgb="FFFF0000"/>
        <bgColor rgb="FF999999"/>
      </patternFill>
    </fill>
    <fill>
      <patternFill patternType="solid">
        <fgColor rgb="FFFFC000"/>
        <bgColor theme="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/>
      <top/>
      <bottom/>
      <diagonal/>
    </border>
    <border>
      <left style="thin">
        <color rgb="FF2A6099"/>
      </left>
      <right style="thin">
        <color rgb="FF2A6099"/>
      </right>
      <top style="thin">
        <color rgb="FF2A6099"/>
      </top>
      <bottom style="thin">
        <color rgb="FF2A6099"/>
      </bottom>
      <diagonal/>
    </border>
    <border>
      <left style="thin">
        <color rgb="FF2A6099"/>
      </left>
      <right style="thin">
        <color rgb="FF2A6099"/>
      </right>
      <top style="thin">
        <color rgb="FF2A6099"/>
      </top>
      <bottom/>
      <diagonal/>
    </border>
    <border>
      <left style="thin">
        <color rgb="FF2A6099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rgb="FF2A6099"/>
      </left>
      <right/>
      <top style="thin">
        <color rgb="FF2A6099"/>
      </top>
      <bottom style="thin">
        <color rgb="FF2A609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/>
      <bottom/>
      <diagonal/>
    </border>
    <border>
      <left/>
      <right/>
      <top/>
      <bottom style="thin">
        <color theme="0" tint="-4.9989318521683403E-2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2">
    <xf numFmtId="0" fontId="0" fillId="0" borderId="0" xfId="0"/>
    <xf numFmtId="0" fontId="4" fillId="0" borderId="0" xfId="0" applyFont="1"/>
    <xf numFmtId="0" fontId="0" fillId="0" borderId="0" xfId="0" applyAlignment="1">
      <alignment horizontal="left"/>
    </xf>
    <xf numFmtId="0" fontId="0" fillId="4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25" xfId="0" applyBorder="1"/>
    <xf numFmtId="0" fontId="12" fillId="0" borderId="0" xfId="0" applyFont="1"/>
    <xf numFmtId="2" fontId="15" fillId="12" borderId="20" xfId="0" applyNumberFormat="1" applyFont="1" applyFill="1" applyBorder="1" applyAlignment="1">
      <alignment horizontal="left" vertical="center"/>
    </xf>
    <xf numFmtId="2" fontId="15" fillId="12" borderId="22" xfId="0" applyNumberFormat="1" applyFont="1" applyFill="1" applyBorder="1" applyAlignment="1">
      <alignment horizontal="left"/>
    </xf>
    <xf numFmtId="2" fontId="15" fillId="7" borderId="24" xfId="0" applyNumberFormat="1" applyFont="1" applyFill="1" applyBorder="1" applyAlignment="1">
      <alignment horizontal="left" vertical="center"/>
    </xf>
    <xf numFmtId="3" fontId="13" fillId="7" borderId="21" xfId="0" applyNumberFormat="1" applyFont="1" applyFill="1" applyBorder="1" applyAlignment="1">
      <alignment horizontal="right" vertical="center"/>
    </xf>
    <xf numFmtId="2" fontId="15" fillId="7" borderId="25" xfId="0" applyNumberFormat="1" applyFont="1" applyFill="1" applyBorder="1" applyAlignment="1">
      <alignment horizontal="left"/>
    </xf>
    <xf numFmtId="3" fontId="13" fillId="7" borderId="23" xfId="0" applyNumberFormat="1" applyFont="1" applyFill="1" applyBorder="1"/>
    <xf numFmtId="3" fontId="13" fillId="11" borderId="0" xfId="0" applyNumberFormat="1" applyFont="1" applyFill="1" applyBorder="1"/>
    <xf numFmtId="2" fontId="15" fillId="11" borderId="20" xfId="0" applyNumberFormat="1" applyFont="1" applyFill="1" applyBorder="1" applyAlignment="1">
      <alignment horizontal="left" vertical="center"/>
    </xf>
    <xf numFmtId="3" fontId="13" fillId="11" borderId="21" xfId="0" applyNumberFormat="1" applyFont="1" applyFill="1" applyBorder="1" applyAlignment="1">
      <alignment vertical="center"/>
    </xf>
    <xf numFmtId="2" fontId="15" fillId="11" borderId="33" xfId="0" applyNumberFormat="1" applyFont="1" applyFill="1" applyBorder="1" applyAlignment="1">
      <alignment horizontal="left"/>
    </xf>
    <xf numFmtId="3" fontId="13" fillId="11" borderId="26" xfId="0" applyNumberFormat="1" applyFont="1" applyFill="1" applyBorder="1"/>
    <xf numFmtId="3" fontId="14" fillId="11" borderId="21" xfId="0" applyNumberFormat="1" applyFont="1" applyFill="1" applyBorder="1" applyAlignment="1">
      <alignment vertical="center"/>
    </xf>
    <xf numFmtId="2" fontId="15" fillId="7" borderId="20" xfId="0" applyNumberFormat="1" applyFont="1" applyFill="1" applyBorder="1" applyAlignment="1">
      <alignment horizontal="left" vertical="center"/>
    </xf>
    <xf numFmtId="3" fontId="14" fillId="7" borderId="21" xfId="0" applyNumberFormat="1" applyFont="1" applyFill="1" applyBorder="1" applyAlignment="1">
      <alignment horizontal="right" vertical="center"/>
    </xf>
    <xf numFmtId="2" fontId="15" fillId="7" borderId="22" xfId="0" applyNumberFormat="1" applyFont="1" applyFill="1" applyBorder="1" applyAlignment="1">
      <alignment horizontal="left"/>
    </xf>
    <xf numFmtId="3" fontId="13" fillId="12" borderId="21" xfId="0" applyNumberFormat="1" applyFont="1" applyFill="1" applyBorder="1" applyAlignment="1">
      <alignment horizontal="right" vertical="center"/>
    </xf>
    <xf numFmtId="3" fontId="13" fillId="12" borderId="23" xfId="0" applyNumberFormat="1" applyFont="1" applyFill="1" applyBorder="1"/>
    <xf numFmtId="2" fontId="20" fillId="12" borderId="20" xfId="0" applyNumberFormat="1" applyFont="1" applyFill="1" applyBorder="1" applyAlignment="1">
      <alignment horizontal="left" vertical="center"/>
    </xf>
    <xf numFmtId="3" fontId="14" fillId="12" borderId="21" xfId="0" applyNumberFormat="1" applyFont="1" applyFill="1" applyBorder="1" applyAlignment="1">
      <alignment horizontal="right" vertical="center"/>
    </xf>
    <xf numFmtId="2" fontId="20" fillId="12" borderId="22" xfId="0" applyNumberFormat="1" applyFont="1" applyFill="1" applyBorder="1" applyAlignment="1">
      <alignment horizontal="left"/>
    </xf>
    <xf numFmtId="2" fontId="20" fillId="11" borderId="20" xfId="0" applyNumberFormat="1" applyFont="1" applyFill="1" applyBorder="1" applyAlignment="1">
      <alignment horizontal="left" vertical="center"/>
    </xf>
    <xf numFmtId="2" fontId="20" fillId="11" borderId="33" xfId="0" applyNumberFormat="1" applyFont="1" applyFill="1" applyBorder="1" applyAlignment="1">
      <alignment horizontal="left"/>
    </xf>
    <xf numFmtId="2" fontId="15" fillId="11" borderId="0" xfId="0" applyNumberFormat="1" applyFont="1" applyFill="1" applyAlignment="1">
      <alignment horizontal="left" vertical="center"/>
    </xf>
    <xf numFmtId="3" fontId="13" fillId="12" borderId="0" xfId="0" applyNumberFormat="1" applyFont="1" applyFill="1" applyBorder="1" applyAlignment="1">
      <alignment horizontal="right" vertical="center"/>
    </xf>
    <xf numFmtId="3" fontId="13" fillId="12" borderId="0" xfId="0" applyNumberFormat="1" applyFont="1" applyFill="1" applyBorder="1"/>
    <xf numFmtId="2" fontId="20" fillId="12" borderId="0" xfId="0" applyNumberFormat="1" applyFont="1" applyFill="1" applyBorder="1" applyAlignment="1">
      <alignment horizontal="left" vertical="center"/>
    </xf>
    <xf numFmtId="2" fontId="20" fillId="12" borderId="0" xfId="0" applyNumberFormat="1" applyFont="1" applyFill="1" applyBorder="1" applyAlignment="1">
      <alignment horizontal="left"/>
    </xf>
    <xf numFmtId="2" fontId="15" fillId="11" borderId="0" xfId="0" applyNumberFormat="1" applyFont="1" applyFill="1" applyBorder="1" applyAlignment="1">
      <alignment horizontal="left" vertical="center"/>
    </xf>
    <xf numFmtId="3" fontId="14" fillId="11" borderId="0" xfId="0" applyNumberFormat="1" applyFont="1" applyFill="1" applyBorder="1" applyAlignment="1">
      <alignment vertical="center"/>
    </xf>
    <xf numFmtId="2" fontId="20" fillId="7" borderId="20" xfId="0" applyNumberFormat="1" applyFont="1" applyFill="1" applyBorder="1" applyAlignment="1">
      <alignment horizontal="left" vertical="center"/>
    </xf>
    <xf numFmtId="3" fontId="19" fillId="7" borderId="21" xfId="0" applyNumberFormat="1" applyFont="1" applyFill="1" applyBorder="1" applyAlignment="1">
      <alignment horizontal="right" vertical="center"/>
    </xf>
    <xf numFmtId="2" fontId="20" fillId="7" borderId="22" xfId="0" applyNumberFormat="1" applyFont="1" applyFill="1" applyBorder="1" applyAlignment="1">
      <alignment horizontal="left"/>
    </xf>
    <xf numFmtId="3" fontId="16" fillId="7" borderId="23" xfId="0" applyNumberFormat="1" applyFont="1" applyFill="1" applyBorder="1"/>
    <xf numFmtId="3" fontId="14" fillId="12" borderId="0" xfId="0" applyNumberFormat="1" applyFont="1" applyFill="1" applyBorder="1" applyAlignment="1">
      <alignment horizontal="right" vertical="center"/>
    </xf>
    <xf numFmtId="2" fontId="20" fillId="12" borderId="0" xfId="0" applyNumberFormat="1" applyFont="1" applyFill="1" applyAlignment="1">
      <alignment horizontal="left" vertical="center"/>
    </xf>
    <xf numFmtId="3" fontId="19" fillId="12" borderId="21" xfId="0" applyNumberFormat="1" applyFont="1" applyFill="1" applyBorder="1" applyAlignment="1">
      <alignment horizontal="right" vertical="center"/>
    </xf>
    <xf numFmtId="3" fontId="16" fillId="12" borderId="23" xfId="0" applyNumberFormat="1" applyFont="1" applyFill="1" applyBorder="1"/>
    <xf numFmtId="3" fontId="14" fillId="13" borderId="0" xfId="0" applyNumberFormat="1" applyFont="1" applyFill="1" applyBorder="1" applyAlignment="1">
      <alignment vertical="center"/>
    </xf>
    <xf numFmtId="3" fontId="13" fillId="13" borderId="0" xfId="0" applyNumberFormat="1" applyFont="1" applyFill="1" applyBorder="1"/>
    <xf numFmtId="3" fontId="19" fillId="11" borderId="21" xfId="0" applyNumberFormat="1" applyFont="1" applyFill="1" applyBorder="1" applyAlignment="1">
      <alignment vertical="center"/>
    </xf>
    <xf numFmtId="3" fontId="16" fillId="11" borderId="26" xfId="0" applyNumberFormat="1" applyFont="1" applyFill="1" applyBorder="1"/>
    <xf numFmtId="0" fontId="0" fillId="0" borderId="24" xfId="0" applyBorder="1"/>
    <xf numFmtId="3" fontId="14" fillId="17" borderId="21" xfId="0" applyNumberFormat="1" applyFont="1" applyFill="1" applyBorder="1" applyAlignment="1">
      <alignment vertical="center"/>
    </xf>
    <xf numFmtId="3" fontId="13" fillId="17" borderId="26" xfId="0" applyNumberFormat="1" applyFont="1" applyFill="1" applyBorder="1"/>
    <xf numFmtId="2" fontId="13" fillId="17" borderId="20" xfId="0" applyNumberFormat="1" applyFont="1" applyFill="1" applyBorder="1" applyAlignment="1">
      <alignment horizontal="left" vertical="center"/>
    </xf>
    <xf numFmtId="2" fontId="13" fillId="17" borderId="33" xfId="0" applyNumberFormat="1" applyFont="1" applyFill="1" applyBorder="1" applyAlignment="1">
      <alignment horizontal="left"/>
    </xf>
    <xf numFmtId="0" fontId="0" fillId="18" borderId="12" xfId="0" applyFill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0" xfId="0" applyFont="1"/>
    <xf numFmtId="0" fontId="21" fillId="19" borderId="34" xfId="0" applyFont="1" applyFill="1" applyBorder="1" applyAlignment="1">
      <alignment horizontal="center" vertical="center" wrapText="1"/>
    </xf>
    <xf numFmtId="0" fontId="0" fillId="0" borderId="0" xfId="0" applyFont="1"/>
    <xf numFmtId="3" fontId="22" fillId="20" borderId="21" xfId="0" applyNumberFormat="1" applyFont="1" applyFill="1" applyBorder="1"/>
    <xf numFmtId="2" fontId="24" fillId="20" borderId="20" xfId="0" applyNumberFormat="1" applyFont="1" applyFill="1" applyBorder="1"/>
    <xf numFmtId="3" fontId="26" fillId="20" borderId="21" xfId="0" applyNumberFormat="1" applyFont="1" applyFill="1" applyBorder="1"/>
    <xf numFmtId="3" fontId="25" fillId="22" borderId="21" xfId="0" applyNumberFormat="1" applyFont="1" applyFill="1" applyBorder="1"/>
    <xf numFmtId="3" fontId="22" fillId="20" borderId="26" xfId="0" applyNumberFormat="1" applyFont="1" applyFill="1" applyBorder="1"/>
    <xf numFmtId="0" fontId="22" fillId="20" borderId="26" xfId="0" applyFont="1" applyFill="1" applyBorder="1"/>
    <xf numFmtId="3" fontId="26" fillId="20" borderId="26" xfId="0" applyNumberFormat="1" applyFont="1" applyFill="1" applyBorder="1"/>
    <xf numFmtId="3" fontId="22" fillId="20" borderId="0" xfId="0" applyNumberFormat="1" applyFont="1" applyFill="1"/>
    <xf numFmtId="3" fontId="22" fillId="22" borderId="26" xfId="0" applyNumberFormat="1" applyFont="1" applyFill="1" applyBorder="1"/>
    <xf numFmtId="3" fontId="22" fillId="20" borderId="23" xfId="0" applyNumberFormat="1" applyFont="1" applyFill="1" applyBorder="1"/>
    <xf numFmtId="2" fontId="24" fillId="20" borderId="22" xfId="0" applyNumberFormat="1" applyFont="1" applyFill="1" applyBorder="1"/>
    <xf numFmtId="0" fontId="22" fillId="20" borderId="23" xfId="0" applyFont="1" applyFill="1" applyBorder="1"/>
    <xf numFmtId="3" fontId="26" fillId="20" borderId="23" xfId="0" applyNumberFormat="1" applyFont="1" applyFill="1" applyBorder="1"/>
    <xf numFmtId="3" fontId="25" fillId="22" borderId="23" xfId="0" applyNumberFormat="1" applyFont="1" applyFill="1" applyBorder="1"/>
    <xf numFmtId="2" fontId="24" fillId="20" borderId="22" xfId="0" applyNumberFormat="1" applyFont="1" applyFill="1" applyBorder="1" applyAlignment="1">
      <alignment horizontal="left"/>
    </xf>
    <xf numFmtId="3" fontId="22" fillId="10" borderId="21" xfId="0" applyNumberFormat="1" applyFont="1" applyFill="1" applyBorder="1" applyAlignment="1">
      <alignment vertical="top"/>
    </xf>
    <xf numFmtId="2" fontId="24" fillId="20" borderId="33" xfId="0" applyNumberFormat="1" applyFont="1" applyFill="1" applyBorder="1"/>
    <xf numFmtId="0" fontId="28" fillId="0" borderId="0" xfId="0" applyFont="1"/>
    <xf numFmtId="2" fontId="28" fillId="0" borderId="0" xfId="0" applyNumberFormat="1" applyFont="1"/>
    <xf numFmtId="3" fontId="22" fillId="10" borderId="26" xfId="0" applyNumberFormat="1" applyFont="1" applyFill="1" applyBorder="1" applyAlignment="1">
      <alignment vertical="center"/>
    </xf>
    <xf numFmtId="3" fontId="22" fillId="20" borderId="26" xfId="0" applyNumberFormat="1" applyFont="1" applyFill="1" applyBorder="1" applyAlignment="1">
      <alignment vertical="center"/>
    </xf>
    <xf numFmtId="3" fontId="22" fillId="20" borderId="0" xfId="0" applyNumberFormat="1" applyFont="1" applyFill="1" applyAlignment="1">
      <alignment vertical="center"/>
    </xf>
    <xf numFmtId="0" fontId="22" fillId="20" borderId="26" xfId="0" applyFont="1" applyFill="1" applyBorder="1" applyAlignment="1">
      <alignment vertical="center"/>
    </xf>
    <xf numFmtId="2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3" fontId="22" fillId="10" borderId="23" xfId="0" applyNumberFormat="1" applyFont="1" applyFill="1" applyBorder="1" applyAlignment="1">
      <alignment vertical="top"/>
    </xf>
    <xf numFmtId="3" fontId="22" fillId="20" borderId="25" xfId="0" applyNumberFormat="1" applyFont="1" applyFill="1" applyBorder="1"/>
    <xf numFmtId="0" fontId="22" fillId="20" borderId="21" xfId="0" applyFont="1" applyFill="1" applyBorder="1"/>
    <xf numFmtId="3" fontId="22" fillId="21" borderId="0" xfId="0" applyNumberFormat="1" applyFont="1" applyFill="1"/>
    <xf numFmtId="0" fontId="28" fillId="0" borderId="25" xfId="0" applyFont="1" applyBorder="1"/>
    <xf numFmtId="0" fontId="25" fillId="0" borderId="0" xfId="0" applyFont="1"/>
    <xf numFmtId="2" fontId="23" fillId="0" borderId="0" xfId="0" applyNumberFormat="1" applyFont="1"/>
    <xf numFmtId="2" fontId="28" fillId="0" borderId="0" xfId="0" applyNumberFormat="1" applyFont="1" applyAlignment="1">
      <alignment horizontal="left"/>
    </xf>
    <xf numFmtId="164" fontId="22" fillId="20" borderId="21" xfId="0" applyNumberFormat="1" applyFont="1" applyFill="1" applyBorder="1" applyAlignment="1">
      <alignment horizontal="left"/>
    </xf>
    <xf numFmtId="0" fontId="22" fillId="20" borderId="37" xfId="0" applyFont="1" applyFill="1" applyBorder="1" applyAlignment="1">
      <alignment horizontal="left"/>
    </xf>
    <xf numFmtId="0" fontId="22" fillId="20" borderId="0" xfId="0" applyFont="1" applyFill="1"/>
    <xf numFmtId="2" fontId="28" fillId="25" borderId="0" xfId="0" applyNumberFormat="1" applyFont="1" applyFill="1"/>
    <xf numFmtId="3" fontId="22" fillId="20" borderId="42" xfId="0" applyNumberFormat="1" applyFont="1" applyFill="1" applyBorder="1"/>
    <xf numFmtId="0" fontId="26" fillId="20" borderId="23" xfId="0" applyFont="1" applyFill="1" applyBorder="1"/>
    <xf numFmtId="0" fontId="28" fillId="0" borderId="0" xfId="0" applyFont="1" applyAlignment="1">
      <alignment horizontal="left"/>
    </xf>
    <xf numFmtId="0" fontId="29" fillId="9" borderId="35" xfId="0" applyFont="1" applyFill="1" applyBorder="1" applyAlignment="1">
      <alignment horizontal="center" vertical="center" wrapText="1"/>
    </xf>
    <xf numFmtId="3" fontId="22" fillId="10" borderId="21" xfId="0" applyNumberFormat="1" applyFont="1" applyFill="1" applyBorder="1" applyAlignment="1">
      <alignment horizontal="right" vertical="center"/>
    </xf>
    <xf numFmtId="0" fontId="25" fillId="0" borderId="0" xfId="0" applyFont="1" applyAlignment="1">
      <alignment horizontal="right" vertical="center"/>
    </xf>
    <xf numFmtId="0" fontId="25" fillId="0" borderId="25" xfId="0" applyFont="1" applyBorder="1" applyAlignment="1">
      <alignment horizontal="right" vertical="center"/>
    </xf>
    <xf numFmtId="3" fontId="23" fillId="10" borderId="23" xfId="0" applyNumberFormat="1" applyFont="1" applyFill="1" applyBorder="1"/>
    <xf numFmtId="3" fontId="23" fillId="10" borderId="0" xfId="0" applyNumberFormat="1" applyFont="1" applyFill="1"/>
    <xf numFmtId="3" fontId="22" fillId="10" borderId="0" xfId="0" applyNumberFormat="1" applyFont="1" applyFill="1" applyAlignment="1">
      <alignment horizontal="right" vertical="center"/>
    </xf>
    <xf numFmtId="3" fontId="22" fillId="10" borderId="0" xfId="0" applyNumberFormat="1" applyFont="1" applyFill="1"/>
    <xf numFmtId="0" fontId="22" fillId="10" borderId="23" xfId="0" applyFont="1" applyFill="1" applyBorder="1"/>
    <xf numFmtId="0" fontId="22" fillId="10" borderId="21" xfId="0" applyFont="1" applyFill="1" applyBorder="1" applyAlignment="1">
      <alignment horizontal="right" vertical="center"/>
    </xf>
    <xf numFmtId="0" fontId="26" fillId="0" borderId="0" xfId="0" applyFont="1" applyAlignment="1">
      <alignment horizontal="right" vertical="center"/>
    </xf>
    <xf numFmtId="0" fontId="23" fillId="10" borderId="23" xfId="0" applyFont="1" applyFill="1" applyBorder="1"/>
    <xf numFmtId="2" fontId="27" fillId="0" borderId="0" xfId="0" applyNumberFormat="1" applyFont="1"/>
    <xf numFmtId="3" fontId="22" fillId="23" borderId="21" xfId="0" applyNumberFormat="1" applyFont="1" applyFill="1" applyBorder="1"/>
    <xf numFmtId="3" fontId="22" fillId="21" borderId="26" xfId="0" applyNumberFormat="1" applyFont="1" applyFill="1" applyBorder="1"/>
    <xf numFmtId="3" fontId="22" fillId="23" borderId="26" xfId="0" applyNumberFormat="1" applyFont="1" applyFill="1" applyBorder="1" applyAlignment="1">
      <alignment vertical="center"/>
    </xf>
    <xf numFmtId="3" fontId="22" fillId="21" borderId="0" xfId="0" applyNumberFormat="1" applyFont="1" applyFill="1" applyAlignment="1">
      <alignment vertical="center"/>
    </xf>
    <xf numFmtId="3" fontId="22" fillId="23" borderId="23" xfId="0" applyNumberFormat="1" applyFont="1" applyFill="1" applyBorder="1"/>
    <xf numFmtId="3" fontId="22" fillId="21" borderId="23" xfId="0" applyNumberFormat="1" applyFont="1" applyFill="1" applyBorder="1"/>
    <xf numFmtId="3" fontId="22" fillId="21" borderId="21" xfId="0" applyNumberFormat="1" applyFont="1" applyFill="1" applyBorder="1"/>
    <xf numFmtId="3" fontId="22" fillId="20" borderId="40" xfId="0" applyNumberFormat="1" applyFont="1" applyFill="1" applyBorder="1"/>
    <xf numFmtId="2" fontId="22" fillId="20" borderId="21" xfId="0" applyNumberFormat="1" applyFont="1" applyFill="1" applyBorder="1" applyAlignment="1">
      <alignment horizontal="left"/>
    </xf>
    <xf numFmtId="3" fontId="23" fillId="10" borderId="3" xfId="0" applyNumberFormat="1" applyFont="1" applyFill="1" applyBorder="1"/>
    <xf numFmtId="3" fontId="22" fillId="10" borderId="5" xfId="0" applyNumberFormat="1" applyFont="1" applyFill="1" applyBorder="1" applyAlignment="1">
      <alignment horizontal="right" vertical="center"/>
    </xf>
    <xf numFmtId="2" fontId="23" fillId="10" borderId="21" xfId="0" applyNumberFormat="1" applyFont="1" applyFill="1" applyBorder="1" applyAlignment="1">
      <alignment horizontal="left"/>
    </xf>
    <xf numFmtId="3" fontId="22" fillId="24" borderId="21" xfId="0" applyNumberFormat="1" applyFont="1" applyFill="1" applyBorder="1"/>
    <xf numFmtId="3" fontId="22" fillId="24" borderId="26" xfId="0" applyNumberFormat="1" applyFont="1" applyFill="1" applyBorder="1"/>
    <xf numFmtId="3" fontId="22" fillId="24" borderId="23" xfId="0" applyNumberFormat="1" applyFont="1" applyFill="1" applyBorder="1"/>
    <xf numFmtId="0" fontId="27" fillId="20" borderId="21" xfId="0" applyFont="1" applyFill="1" applyBorder="1"/>
    <xf numFmtId="2" fontId="27" fillId="20" borderId="33" xfId="0" applyNumberFormat="1" applyFont="1" applyFill="1" applyBorder="1"/>
    <xf numFmtId="0" fontId="28" fillId="0" borderId="0" xfId="0" applyFont="1" applyBorder="1"/>
    <xf numFmtId="3" fontId="22" fillId="10" borderId="0" xfId="0" applyNumberFormat="1" applyFont="1" applyFill="1" applyBorder="1" applyAlignment="1">
      <alignment horizontal="right" vertical="center"/>
    </xf>
    <xf numFmtId="3" fontId="22" fillId="10" borderId="26" xfId="0" applyNumberFormat="1" applyFont="1" applyFill="1" applyBorder="1" applyAlignment="1">
      <alignment horizontal="right" vertical="center"/>
    </xf>
    <xf numFmtId="2" fontId="28" fillId="0" borderId="24" xfId="0" applyNumberFormat="1" applyFont="1" applyBorder="1" applyAlignment="1">
      <alignment horizontal="left"/>
    </xf>
    <xf numFmtId="3" fontId="14" fillId="12" borderId="24" xfId="0" applyNumberFormat="1" applyFont="1" applyFill="1" applyBorder="1" applyAlignment="1">
      <alignment horizontal="right" vertical="center"/>
    </xf>
    <xf numFmtId="3" fontId="14" fillId="12" borderId="0" xfId="0" applyNumberFormat="1" applyFont="1" applyFill="1" applyBorder="1"/>
    <xf numFmtId="3" fontId="14" fillId="12" borderId="25" xfId="0" applyNumberFormat="1" applyFont="1" applyFill="1" applyBorder="1"/>
    <xf numFmtId="3" fontId="14" fillId="12" borderId="23" xfId="0" applyNumberFormat="1" applyFont="1" applyFill="1" applyBorder="1"/>
    <xf numFmtId="2" fontId="28" fillId="0" borderId="0" xfId="0" applyNumberFormat="1" applyFont="1" applyBorder="1" applyAlignment="1">
      <alignment horizontal="left"/>
    </xf>
    <xf numFmtId="2" fontId="24" fillId="10" borderId="20" xfId="0" applyNumberFormat="1" applyFont="1" applyFill="1" applyBorder="1" applyAlignment="1">
      <alignment horizontal="left" vertical="center"/>
    </xf>
    <xf numFmtId="0" fontId="30" fillId="10" borderId="22" xfId="0" applyFont="1" applyFill="1" applyBorder="1" applyAlignment="1">
      <alignment horizontal="left"/>
    </xf>
    <xf numFmtId="2" fontId="24" fillId="10" borderId="22" xfId="0" applyNumberFormat="1" applyFont="1" applyFill="1" applyBorder="1" applyAlignment="1">
      <alignment horizontal="left" vertical="center"/>
    </xf>
    <xf numFmtId="0" fontId="0" fillId="0" borderId="0" xfId="0" applyFont="1" applyAlignment="1">
      <alignment horizontal="left"/>
    </xf>
    <xf numFmtId="2" fontId="25" fillId="0" borderId="0" xfId="0" applyNumberFormat="1" applyFont="1" applyAlignment="1">
      <alignment horizontal="left"/>
    </xf>
    <xf numFmtId="2" fontId="25" fillId="0" borderId="0" xfId="0" applyNumberFormat="1" applyFont="1" applyBorder="1" applyAlignment="1">
      <alignment horizontal="left"/>
    </xf>
    <xf numFmtId="2" fontId="24" fillId="10" borderId="22" xfId="0" applyNumberFormat="1" applyFont="1" applyFill="1" applyBorder="1" applyAlignment="1">
      <alignment horizontal="left"/>
    </xf>
    <xf numFmtId="2" fontId="24" fillId="10" borderId="0" xfId="0" applyNumberFormat="1" applyFont="1" applyFill="1" applyBorder="1" applyAlignment="1">
      <alignment horizontal="left" vertical="center"/>
    </xf>
    <xf numFmtId="2" fontId="24" fillId="10" borderId="0" xfId="0" applyNumberFormat="1" applyFont="1" applyFill="1" applyAlignment="1">
      <alignment horizontal="left"/>
    </xf>
    <xf numFmtId="2" fontId="24" fillId="10" borderId="0" xfId="0" applyNumberFormat="1" applyFont="1" applyFill="1" applyBorder="1" applyAlignment="1">
      <alignment horizontal="left"/>
    </xf>
    <xf numFmtId="2" fontId="24" fillId="10" borderId="33" xfId="0" applyNumberFormat="1" applyFont="1" applyFill="1" applyBorder="1" applyAlignment="1">
      <alignment horizontal="left" vertical="center"/>
    </xf>
    <xf numFmtId="0" fontId="22" fillId="0" borderId="0" xfId="0" applyFont="1" applyAlignment="1">
      <alignment horizontal="left"/>
    </xf>
    <xf numFmtId="2" fontId="24" fillId="10" borderId="0" xfId="0" applyNumberFormat="1" applyFont="1" applyFill="1" applyAlignment="1">
      <alignment horizontal="left" vertical="center"/>
    </xf>
    <xf numFmtId="2" fontId="24" fillId="10" borderId="27" xfId="0" applyNumberFormat="1" applyFont="1" applyFill="1" applyBorder="1" applyAlignment="1">
      <alignment horizontal="left"/>
    </xf>
    <xf numFmtId="0" fontId="25" fillId="0" borderId="0" xfId="0" applyFont="1" applyAlignment="1">
      <alignment horizontal="left"/>
    </xf>
    <xf numFmtId="2" fontId="24" fillId="10" borderId="4" xfId="0" applyNumberFormat="1" applyFont="1" applyFill="1" applyBorder="1" applyAlignment="1">
      <alignment horizontal="left" vertical="center"/>
    </xf>
    <xf numFmtId="2" fontId="24" fillId="10" borderId="2" xfId="0" applyNumberFormat="1" applyFont="1" applyFill="1" applyBorder="1" applyAlignment="1">
      <alignment horizontal="left"/>
    </xf>
    <xf numFmtId="0" fontId="23" fillId="0" borderId="0" xfId="0" applyFont="1" applyAlignment="1">
      <alignment horizontal="left"/>
    </xf>
    <xf numFmtId="2" fontId="24" fillId="21" borderId="20" xfId="0" applyNumberFormat="1" applyFont="1" applyFill="1" applyBorder="1" applyAlignment="1">
      <alignment horizontal="left"/>
    </xf>
    <xf numFmtId="2" fontId="24" fillId="22" borderId="22" xfId="0" applyNumberFormat="1" applyFont="1" applyFill="1" applyBorder="1" applyAlignment="1">
      <alignment horizontal="left"/>
    </xf>
    <xf numFmtId="0" fontId="25" fillId="0" borderId="41" xfId="0" applyFont="1" applyBorder="1" applyAlignment="1">
      <alignment horizontal="left"/>
    </xf>
    <xf numFmtId="2" fontId="24" fillId="20" borderId="20" xfId="0" applyNumberFormat="1" applyFont="1" applyFill="1" applyBorder="1" applyAlignment="1">
      <alignment horizontal="left"/>
    </xf>
    <xf numFmtId="2" fontId="24" fillId="20" borderId="33" xfId="0" applyNumberFormat="1" applyFont="1" applyFill="1" applyBorder="1" applyAlignment="1">
      <alignment horizontal="left"/>
    </xf>
    <xf numFmtId="2" fontId="24" fillId="20" borderId="0" xfId="0" applyNumberFormat="1" applyFont="1" applyFill="1" applyBorder="1" applyAlignment="1">
      <alignment horizontal="left"/>
    </xf>
    <xf numFmtId="2" fontId="24" fillId="20" borderId="42" xfId="0" applyNumberFormat="1" applyFont="1" applyFill="1" applyBorder="1" applyAlignment="1">
      <alignment horizontal="left"/>
    </xf>
    <xf numFmtId="2" fontId="24" fillId="20" borderId="37" xfId="0" applyNumberFormat="1" applyFont="1" applyFill="1" applyBorder="1" applyAlignment="1">
      <alignment horizontal="left"/>
    </xf>
    <xf numFmtId="2" fontId="24" fillId="20" borderId="0" xfId="0" applyNumberFormat="1" applyFont="1" applyFill="1" applyAlignment="1">
      <alignment horizontal="left"/>
    </xf>
    <xf numFmtId="2" fontId="24" fillId="21" borderId="0" xfId="0" applyNumberFormat="1" applyFont="1" applyFill="1" applyAlignment="1">
      <alignment horizontal="left"/>
    </xf>
    <xf numFmtId="2" fontId="24" fillId="20" borderId="40" xfId="0" applyNumberFormat="1" applyFont="1" applyFill="1" applyBorder="1" applyAlignment="1">
      <alignment horizontal="left"/>
    </xf>
    <xf numFmtId="2" fontId="24" fillId="10" borderId="20" xfId="0" applyNumberFormat="1" applyFont="1" applyFill="1" applyBorder="1" applyAlignment="1">
      <alignment horizontal="left" vertical="top"/>
    </xf>
    <xf numFmtId="2" fontId="24" fillId="10" borderId="22" xfId="0" applyNumberFormat="1" applyFont="1" applyFill="1" applyBorder="1" applyAlignment="1">
      <alignment horizontal="left" vertical="top"/>
    </xf>
    <xf numFmtId="2" fontId="24" fillId="20" borderId="4" xfId="0" applyNumberFormat="1" applyFont="1" applyFill="1" applyBorder="1" applyAlignment="1">
      <alignment horizontal="left"/>
    </xf>
    <xf numFmtId="2" fontId="24" fillId="24" borderId="20" xfId="0" applyNumberFormat="1" applyFont="1" applyFill="1" applyBorder="1" applyAlignment="1">
      <alignment horizontal="left"/>
    </xf>
    <xf numFmtId="2" fontId="24" fillId="24" borderId="33" xfId="0" applyNumberFormat="1" applyFont="1" applyFill="1" applyBorder="1" applyAlignment="1">
      <alignment horizontal="left"/>
    </xf>
    <xf numFmtId="2" fontId="24" fillId="24" borderId="22" xfId="0" applyNumberFormat="1" applyFont="1" applyFill="1" applyBorder="1" applyAlignment="1">
      <alignment horizontal="left"/>
    </xf>
    <xf numFmtId="2" fontId="24" fillId="20" borderId="24" xfId="0" applyNumberFormat="1" applyFont="1" applyFill="1" applyBorder="1" applyAlignment="1">
      <alignment horizontal="left"/>
    </xf>
    <xf numFmtId="2" fontId="24" fillId="20" borderId="25" xfId="0" applyNumberFormat="1" applyFont="1" applyFill="1" applyBorder="1" applyAlignment="1">
      <alignment horizontal="left"/>
    </xf>
    <xf numFmtId="2" fontId="24" fillId="20" borderId="0" xfId="0" applyNumberFormat="1" applyFont="1" applyFill="1" applyAlignment="1">
      <alignment horizontal="left" vertical="center"/>
    </xf>
    <xf numFmtId="2" fontId="24" fillId="21" borderId="33" xfId="0" applyNumberFormat="1" applyFont="1" applyFill="1" applyBorder="1" applyAlignment="1">
      <alignment horizontal="left"/>
    </xf>
    <xf numFmtId="2" fontId="24" fillId="21" borderId="22" xfId="0" applyNumberFormat="1" applyFont="1" applyFill="1" applyBorder="1" applyAlignment="1">
      <alignment horizontal="left"/>
    </xf>
    <xf numFmtId="2" fontId="24" fillId="10" borderId="20" xfId="0" applyNumberFormat="1" applyFont="1" applyFill="1" applyBorder="1" applyAlignment="1">
      <alignment horizontal="left"/>
    </xf>
    <xf numFmtId="2" fontId="24" fillId="10" borderId="33" xfId="0" applyNumberFormat="1" applyFont="1" applyFill="1" applyBorder="1" applyAlignment="1">
      <alignment horizontal="left"/>
    </xf>
    <xf numFmtId="2" fontId="24" fillId="20" borderId="33" xfId="0" applyNumberFormat="1" applyFont="1" applyFill="1" applyBorder="1" applyAlignment="1">
      <alignment horizontal="left" vertical="center"/>
    </xf>
    <xf numFmtId="2" fontId="24" fillId="23" borderId="24" xfId="0" applyNumberFormat="1" applyFont="1" applyFill="1" applyBorder="1" applyAlignment="1">
      <alignment horizontal="left"/>
    </xf>
    <xf numFmtId="2" fontId="24" fillId="23" borderId="0" xfId="0" applyNumberFormat="1" applyFont="1" applyFill="1" applyAlignment="1">
      <alignment horizontal="left" vertical="center"/>
    </xf>
    <xf numFmtId="2" fontId="24" fillId="23" borderId="25" xfId="0" applyNumberFormat="1" applyFont="1" applyFill="1" applyBorder="1" applyAlignment="1">
      <alignment horizontal="left"/>
    </xf>
    <xf numFmtId="2" fontId="24" fillId="21" borderId="24" xfId="0" applyNumberFormat="1" applyFont="1" applyFill="1" applyBorder="1" applyAlignment="1">
      <alignment horizontal="left"/>
    </xf>
    <xf numFmtId="2" fontId="24" fillId="21" borderId="25" xfId="0" applyNumberFormat="1" applyFont="1" applyFill="1" applyBorder="1" applyAlignment="1">
      <alignment horizontal="left"/>
    </xf>
    <xf numFmtId="2" fontId="24" fillId="21" borderId="33" xfId="0" applyNumberFormat="1" applyFont="1" applyFill="1" applyBorder="1" applyAlignment="1">
      <alignment horizontal="left" vertical="center"/>
    </xf>
    <xf numFmtId="2" fontId="24" fillId="22" borderId="33" xfId="0" applyNumberFormat="1" applyFont="1" applyFill="1" applyBorder="1" applyAlignment="1">
      <alignment horizontal="left"/>
    </xf>
    <xf numFmtId="2" fontId="24" fillId="0" borderId="0" xfId="0" applyNumberFormat="1" applyFont="1" applyAlignment="1">
      <alignment horizontal="left"/>
    </xf>
    <xf numFmtId="2" fontId="24" fillId="0" borderId="0" xfId="0" applyNumberFormat="1" applyFont="1" applyAlignment="1">
      <alignment horizontal="left" vertical="center"/>
    </xf>
    <xf numFmtId="2" fontId="30" fillId="0" borderId="0" xfId="0" applyNumberFormat="1" applyFont="1"/>
    <xf numFmtId="2" fontId="24" fillId="0" borderId="0" xfId="0" applyNumberFormat="1" applyFont="1" applyAlignment="1">
      <alignment vertical="center"/>
    </xf>
    <xf numFmtId="3" fontId="22" fillId="26" borderId="21" xfId="0" applyNumberFormat="1" applyFont="1" applyFill="1" applyBorder="1"/>
    <xf numFmtId="3" fontId="22" fillId="26" borderId="26" xfId="0" applyNumberFormat="1" applyFont="1" applyFill="1" applyBorder="1"/>
    <xf numFmtId="3" fontId="22" fillId="26" borderId="23" xfId="0" applyNumberFormat="1" applyFont="1" applyFill="1" applyBorder="1"/>
    <xf numFmtId="2" fontId="22" fillId="26" borderId="20" xfId="0" applyNumberFormat="1" applyFont="1" applyFill="1" applyBorder="1" applyAlignment="1">
      <alignment horizontal="left"/>
    </xf>
    <xf numFmtId="2" fontId="22" fillId="26" borderId="33" xfId="0" applyNumberFormat="1" applyFont="1" applyFill="1" applyBorder="1" applyAlignment="1">
      <alignment horizontal="left"/>
    </xf>
    <xf numFmtId="2" fontId="22" fillId="26" borderId="22" xfId="0" applyNumberFormat="1" applyFont="1" applyFill="1" applyBorder="1" applyAlignment="1">
      <alignment horizontal="left"/>
    </xf>
    <xf numFmtId="2" fontId="22" fillId="6" borderId="20" xfId="0" applyNumberFormat="1" applyFont="1" applyFill="1" applyBorder="1" applyAlignment="1">
      <alignment horizontal="left" vertical="center"/>
    </xf>
    <xf numFmtId="3" fontId="22" fillId="6" borderId="21" xfId="0" applyNumberFormat="1" applyFont="1" applyFill="1" applyBorder="1" applyAlignment="1">
      <alignment horizontal="right" vertical="center"/>
    </xf>
    <xf numFmtId="2" fontId="22" fillId="6" borderId="22" xfId="0" applyNumberFormat="1" applyFont="1" applyFill="1" applyBorder="1" applyAlignment="1">
      <alignment horizontal="left"/>
    </xf>
    <xf numFmtId="3" fontId="23" fillId="6" borderId="23" xfId="0" applyNumberFormat="1" applyFont="1" applyFill="1" applyBorder="1"/>
    <xf numFmtId="0" fontId="0" fillId="16" borderId="9" xfId="0" applyFill="1" applyBorder="1" applyAlignment="1">
      <alignment horizontal="center"/>
    </xf>
    <xf numFmtId="2" fontId="22" fillId="18" borderId="20" xfId="0" applyNumberFormat="1" applyFont="1" applyFill="1" applyBorder="1" applyAlignment="1">
      <alignment horizontal="left" vertical="center"/>
    </xf>
    <xf numFmtId="3" fontId="22" fillId="18" borderId="21" xfId="0" applyNumberFormat="1" applyFont="1" applyFill="1" applyBorder="1" applyAlignment="1">
      <alignment horizontal="right" vertical="center"/>
    </xf>
    <xf numFmtId="2" fontId="22" fillId="18" borderId="22" xfId="0" applyNumberFormat="1" applyFont="1" applyFill="1" applyBorder="1" applyAlignment="1">
      <alignment horizontal="left"/>
    </xf>
    <xf numFmtId="3" fontId="23" fillId="18" borderId="23" xfId="0" applyNumberFormat="1" applyFont="1" applyFill="1" applyBorder="1"/>
    <xf numFmtId="2" fontId="22" fillId="27" borderId="20" xfId="0" applyNumberFormat="1" applyFont="1" applyFill="1" applyBorder="1"/>
    <xf numFmtId="3" fontId="22" fillId="27" borderId="21" xfId="0" applyNumberFormat="1" applyFont="1" applyFill="1" applyBorder="1"/>
    <xf numFmtId="2" fontId="22" fillId="27" borderId="33" xfId="0" applyNumberFormat="1" applyFont="1" applyFill="1" applyBorder="1"/>
    <xf numFmtId="3" fontId="22" fillId="27" borderId="26" xfId="0" applyNumberFormat="1" applyFont="1" applyFill="1" applyBorder="1"/>
    <xf numFmtId="2" fontId="22" fillId="27" borderId="22" xfId="0" applyNumberFormat="1" applyFont="1" applyFill="1" applyBorder="1" applyAlignment="1">
      <alignment horizontal="left"/>
    </xf>
    <xf numFmtId="3" fontId="22" fillId="27" borderId="23" xfId="0" applyNumberFormat="1" applyFont="1" applyFill="1" applyBorder="1"/>
    <xf numFmtId="2" fontId="13" fillId="28" borderId="20" xfId="0" applyNumberFormat="1" applyFont="1" applyFill="1" applyBorder="1" applyAlignment="1">
      <alignment horizontal="left" vertical="center"/>
    </xf>
    <xf numFmtId="3" fontId="14" fillId="28" borderId="21" xfId="0" applyNumberFormat="1" applyFont="1" applyFill="1" applyBorder="1" applyAlignment="1">
      <alignment horizontal="right" vertical="center"/>
    </xf>
    <xf numFmtId="2" fontId="13" fillId="28" borderId="22" xfId="0" applyNumberFormat="1" applyFont="1" applyFill="1" applyBorder="1" applyAlignment="1">
      <alignment horizontal="left"/>
    </xf>
    <xf numFmtId="3" fontId="13" fillId="28" borderId="23" xfId="0" applyNumberFormat="1" applyFont="1" applyFill="1" applyBorder="1"/>
    <xf numFmtId="0" fontId="0" fillId="0" borderId="4" xfId="0" applyBorder="1" applyAlignment="1">
      <alignment horizontal="left"/>
    </xf>
    <xf numFmtId="0" fontId="0" fillId="29" borderId="9" xfId="0" applyFill="1" applyBorder="1" applyAlignment="1">
      <alignment horizontal="center"/>
    </xf>
    <xf numFmtId="0" fontId="0" fillId="3" borderId="11" xfId="0" applyFill="1" applyBorder="1" applyAlignment="1">
      <alignment horizontal="left"/>
    </xf>
    <xf numFmtId="0" fontId="0" fillId="29" borderId="11" xfId="0" applyFill="1" applyBorder="1" applyAlignment="1">
      <alignment horizontal="left"/>
    </xf>
    <xf numFmtId="0" fontId="0" fillId="16" borderId="11" xfId="0" applyFill="1" applyBorder="1" applyAlignment="1">
      <alignment horizontal="left"/>
    </xf>
    <xf numFmtId="0" fontId="0" fillId="4" borderId="10" xfId="0" applyFill="1" applyBorder="1" applyAlignment="1">
      <alignment horizontal="left"/>
    </xf>
    <xf numFmtId="0" fontId="0" fillId="18" borderId="13" xfId="0" applyFill="1" applyBorder="1" applyAlignment="1">
      <alignment horizontal="left"/>
    </xf>
    <xf numFmtId="2" fontId="14" fillId="13" borderId="0" xfId="0" applyNumberFormat="1" applyFont="1" applyFill="1" applyBorder="1" applyAlignment="1">
      <alignment horizontal="left" vertical="center"/>
    </xf>
    <xf numFmtId="2" fontId="14" fillId="13" borderId="0" xfId="0" applyNumberFormat="1" applyFont="1" applyFill="1" applyBorder="1" applyAlignment="1">
      <alignment horizontal="left"/>
    </xf>
    <xf numFmtId="2" fontId="13" fillId="13" borderId="20" xfId="0" applyNumberFormat="1" applyFont="1" applyFill="1" applyBorder="1" applyAlignment="1">
      <alignment horizontal="left" vertical="center"/>
    </xf>
    <xf numFmtId="3" fontId="14" fillId="13" borderId="21" xfId="0" applyNumberFormat="1" applyFont="1" applyFill="1" applyBorder="1" applyAlignment="1">
      <alignment vertical="center"/>
    </xf>
    <xf numFmtId="2" fontId="13" fillId="13" borderId="33" xfId="0" applyNumberFormat="1" applyFont="1" applyFill="1" applyBorder="1" applyAlignment="1">
      <alignment horizontal="left"/>
    </xf>
    <xf numFmtId="3" fontId="13" fillId="13" borderId="26" xfId="0" applyNumberFormat="1" applyFont="1" applyFill="1" applyBorder="1"/>
    <xf numFmtId="2" fontId="14" fillId="32" borderId="0" xfId="0" applyNumberFormat="1" applyFont="1" applyFill="1" applyBorder="1" applyAlignment="1">
      <alignment horizontal="left" vertical="center"/>
    </xf>
    <xf numFmtId="2" fontId="14" fillId="32" borderId="0" xfId="0" applyNumberFormat="1" applyFont="1" applyFill="1" applyBorder="1" applyAlignment="1">
      <alignment horizontal="left"/>
    </xf>
    <xf numFmtId="2" fontId="13" fillId="33" borderId="0" xfId="0" applyNumberFormat="1" applyFont="1" applyFill="1" applyBorder="1" applyAlignment="1">
      <alignment horizontal="left" vertical="center"/>
    </xf>
    <xf numFmtId="2" fontId="13" fillId="33" borderId="0" xfId="0" applyNumberFormat="1" applyFont="1" applyFill="1" applyBorder="1" applyAlignment="1">
      <alignment horizontal="left"/>
    </xf>
    <xf numFmtId="3" fontId="32" fillId="33" borderId="0" xfId="0" applyNumberFormat="1" applyFont="1" applyFill="1" applyBorder="1" applyAlignment="1">
      <alignment vertical="center"/>
    </xf>
    <xf numFmtId="3" fontId="33" fillId="33" borderId="0" xfId="0" applyNumberFormat="1" applyFont="1" applyFill="1" applyBorder="1"/>
    <xf numFmtId="3" fontId="32" fillId="32" borderId="0" xfId="0" applyNumberFormat="1" applyFont="1" applyFill="1" applyBorder="1" applyAlignment="1">
      <alignment horizontal="right" vertical="center"/>
    </xf>
    <xf numFmtId="3" fontId="32" fillId="32" borderId="0" xfId="0" applyNumberFormat="1" applyFont="1" applyFill="1" applyBorder="1"/>
    <xf numFmtId="2" fontId="22" fillId="34" borderId="20" xfId="0" applyNumberFormat="1" applyFont="1" applyFill="1" applyBorder="1" applyAlignment="1">
      <alignment horizontal="left"/>
    </xf>
    <xf numFmtId="0" fontId="22" fillId="34" borderId="21" xfId="0" applyFont="1" applyFill="1" applyBorder="1"/>
    <xf numFmtId="2" fontId="22" fillId="34" borderId="33" xfId="0" applyNumberFormat="1" applyFont="1" applyFill="1" applyBorder="1" applyAlignment="1">
      <alignment horizontal="left"/>
    </xf>
    <xf numFmtId="3" fontId="22" fillId="34" borderId="26" xfId="0" applyNumberFormat="1" applyFont="1" applyFill="1" applyBorder="1"/>
    <xf numFmtId="2" fontId="22" fillId="34" borderId="22" xfId="0" applyNumberFormat="1" applyFont="1" applyFill="1" applyBorder="1" applyAlignment="1">
      <alignment horizontal="left"/>
    </xf>
    <xf numFmtId="3" fontId="22" fillId="34" borderId="23" xfId="0" applyNumberFormat="1" applyFont="1" applyFill="1" applyBorder="1"/>
    <xf numFmtId="0" fontId="19" fillId="3" borderId="1" xfId="0" applyFont="1" applyFill="1" applyBorder="1" applyAlignment="1">
      <alignment horizontal="left" vertical="center"/>
    </xf>
    <xf numFmtId="3" fontId="19" fillId="3" borderId="46" xfId="0" applyNumberFormat="1" applyFont="1" applyFill="1" applyBorder="1" applyAlignment="1">
      <alignment horizontal="right" vertical="center"/>
    </xf>
    <xf numFmtId="0" fontId="19" fillId="18" borderId="1" xfId="0" applyFont="1" applyFill="1" applyBorder="1" applyAlignment="1">
      <alignment horizontal="left" vertical="center"/>
    </xf>
    <xf numFmtId="3" fontId="14" fillId="35" borderId="47" xfId="0" applyNumberFormat="1" applyFont="1" applyFill="1" applyBorder="1" applyAlignment="1">
      <alignment vertical="center"/>
    </xf>
    <xf numFmtId="3" fontId="19" fillId="18" borderId="46" xfId="0" applyNumberFormat="1" applyFont="1" applyFill="1" applyBorder="1" applyAlignment="1">
      <alignment horizontal="right" vertical="center"/>
    </xf>
    <xf numFmtId="0" fontId="19" fillId="29" borderId="1" xfId="0" applyFont="1" applyFill="1" applyBorder="1" applyAlignment="1">
      <alignment horizontal="left" vertical="center"/>
    </xf>
    <xf numFmtId="3" fontId="19" fillId="29" borderId="46" xfId="0" applyNumberFormat="1" applyFont="1" applyFill="1" applyBorder="1" applyAlignment="1">
      <alignment horizontal="right" vertical="center"/>
    </xf>
    <xf numFmtId="2" fontId="14" fillId="35" borderId="24" xfId="0" applyNumberFormat="1" applyFont="1" applyFill="1" applyBorder="1" applyAlignment="1">
      <alignment horizontal="left" vertical="center"/>
    </xf>
    <xf numFmtId="3" fontId="14" fillId="35" borderId="24" xfId="0" applyNumberFormat="1" applyFont="1" applyFill="1" applyBorder="1" applyAlignment="1">
      <alignment horizontal="right" vertical="center"/>
    </xf>
    <xf numFmtId="0" fontId="35" fillId="3" borderId="4" xfId="0" applyFont="1" applyFill="1" applyBorder="1" applyAlignment="1">
      <alignment horizontal="left" vertical="center"/>
    </xf>
    <xf numFmtId="3" fontId="35" fillId="3" borderId="5" xfId="0" applyNumberFormat="1" applyFont="1" applyFill="1" applyBorder="1" applyAlignment="1">
      <alignment horizontal="right" vertical="center"/>
    </xf>
    <xf numFmtId="0" fontId="35" fillId="18" borderId="4" xfId="0" applyFont="1" applyFill="1" applyBorder="1" applyAlignment="1">
      <alignment horizontal="left" vertical="center"/>
    </xf>
    <xf numFmtId="3" fontId="35" fillId="18" borderId="5" xfId="0" applyNumberFormat="1" applyFont="1" applyFill="1" applyBorder="1" applyAlignment="1">
      <alignment horizontal="right" vertical="center"/>
    </xf>
    <xf numFmtId="0" fontId="35" fillId="29" borderId="4" xfId="0" applyFont="1" applyFill="1" applyBorder="1" applyAlignment="1">
      <alignment horizontal="left" vertical="center"/>
    </xf>
    <xf numFmtId="3" fontId="35" fillId="29" borderId="5" xfId="0" applyNumberFormat="1" applyFont="1" applyFill="1" applyBorder="1" applyAlignment="1">
      <alignment horizontal="right" vertical="center"/>
    </xf>
    <xf numFmtId="2" fontId="13" fillId="35" borderId="0" xfId="0" applyNumberFormat="1" applyFont="1" applyFill="1" applyAlignment="1">
      <alignment horizontal="left"/>
    </xf>
    <xf numFmtId="3" fontId="13" fillId="35" borderId="0" xfId="0" applyNumberFormat="1" applyFont="1" applyFill="1" applyAlignment="1">
      <alignment horizontal="right"/>
    </xf>
    <xf numFmtId="2" fontId="14" fillId="31" borderId="20" xfId="0" applyNumberFormat="1" applyFont="1" applyFill="1" applyBorder="1" applyAlignment="1">
      <alignment horizontal="left" vertical="center"/>
    </xf>
    <xf numFmtId="2" fontId="14" fillId="31" borderId="22" xfId="0" applyNumberFormat="1" applyFont="1" applyFill="1" applyBorder="1" applyAlignment="1">
      <alignment horizontal="left"/>
    </xf>
    <xf numFmtId="3" fontId="31" fillId="31" borderId="24" xfId="0" applyNumberFormat="1" applyFont="1" applyFill="1" applyBorder="1" applyAlignment="1">
      <alignment horizontal="right" vertical="center"/>
    </xf>
    <xf numFmtId="3" fontId="31" fillId="31" borderId="25" xfId="0" applyNumberFormat="1" applyFont="1" applyFill="1" applyBorder="1"/>
    <xf numFmtId="3" fontId="22" fillId="34" borderId="21" xfId="0" applyNumberFormat="1" applyFont="1" applyFill="1" applyBorder="1"/>
    <xf numFmtId="2" fontId="14" fillId="36" borderId="0" xfId="0" applyNumberFormat="1" applyFont="1" applyFill="1" applyBorder="1" applyAlignment="1">
      <alignment horizontal="left" vertical="center"/>
    </xf>
    <xf numFmtId="2" fontId="14" fillId="36" borderId="0" xfId="0" applyNumberFormat="1" applyFont="1" applyFill="1" applyBorder="1" applyAlignment="1">
      <alignment horizontal="left"/>
    </xf>
    <xf numFmtId="3" fontId="31" fillId="36" borderId="0" xfId="0" applyNumberFormat="1" applyFont="1" applyFill="1" applyBorder="1" applyAlignment="1">
      <alignment horizontal="right" vertical="center"/>
    </xf>
    <xf numFmtId="3" fontId="36" fillId="36" borderId="0" xfId="0" applyNumberFormat="1" applyFont="1" applyFill="1" applyBorder="1"/>
    <xf numFmtId="3" fontId="31" fillId="31" borderId="21" xfId="0" applyNumberFormat="1" applyFont="1" applyFill="1" applyBorder="1" applyAlignment="1">
      <alignment horizontal="right" vertical="center"/>
    </xf>
    <xf numFmtId="3" fontId="31" fillId="31" borderId="23" xfId="0" applyNumberFormat="1" applyFont="1" applyFill="1" applyBorder="1"/>
    <xf numFmtId="2" fontId="22" fillId="37" borderId="20" xfId="0" applyNumberFormat="1" applyFont="1" applyFill="1" applyBorder="1" applyAlignment="1">
      <alignment horizontal="left" vertical="center"/>
    </xf>
    <xf numFmtId="2" fontId="22" fillId="37" borderId="22" xfId="0" applyNumberFormat="1" applyFont="1" applyFill="1" applyBorder="1" applyAlignment="1">
      <alignment horizontal="left"/>
    </xf>
    <xf numFmtId="3" fontId="37" fillId="37" borderId="21" xfId="0" applyNumberFormat="1" applyFont="1" applyFill="1" applyBorder="1" applyAlignment="1">
      <alignment horizontal="right" vertical="center"/>
    </xf>
    <xf numFmtId="3" fontId="38" fillId="37" borderId="23" xfId="0" applyNumberFormat="1" applyFont="1" applyFill="1" applyBorder="1"/>
    <xf numFmtId="0" fontId="6" fillId="16" borderId="6" xfId="0" applyFont="1" applyFill="1" applyBorder="1" applyAlignment="1">
      <alignment horizontal="center"/>
    </xf>
    <xf numFmtId="0" fontId="6" fillId="16" borderId="7" xfId="0" applyFont="1" applyFill="1" applyBorder="1" applyAlignment="1">
      <alignment horizontal="center"/>
    </xf>
    <xf numFmtId="0" fontId="6" fillId="16" borderId="8" xfId="0" applyFont="1" applyFill="1" applyBorder="1" applyAlignment="1">
      <alignment horizontal="center"/>
    </xf>
    <xf numFmtId="0" fontId="8" fillId="8" borderId="18" xfId="0" applyFont="1" applyFill="1" applyBorder="1" applyAlignment="1">
      <alignment horizontal="left"/>
    </xf>
    <xf numFmtId="2" fontId="17" fillId="4" borderId="28" xfId="0" applyNumberFormat="1" applyFont="1" applyFill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2" fontId="18" fillId="10" borderId="22" xfId="0" applyNumberFormat="1" applyFont="1" applyFill="1" applyBorder="1" applyAlignment="1">
      <alignment horizontal="center"/>
    </xf>
    <xf numFmtId="2" fontId="18" fillId="10" borderId="23" xfId="0" applyNumberFormat="1" applyFont="1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3" fillId="2" borderId="29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2" fontId="18" fillId="10" borderId="28" xfId="0" applyNumberFormat="1" applyFont="1" applyFill="1" applyBorder="1" applyAlignment="1">
      <alignment horizontal="center"/>
    </xf>
    <xf numFmtId="0" fontId="10" fillId="9" borderId="12" xfId="0" applyFont="1" applyFill="1" applyBorder="1" applyAlignment="1">
      <alignment horizontal="center" vertical="center" wrapText="1"/>
    </xf>
    <xf numFmtId="0" fontId="10" fillId="9" borderId="14" xfId="0" applyFont="1" applyFill="1" applyBorder="1" applyAlignment="1">
      <alignment horizontal="center" vertical="center" wrapText="1"/>
    </xf>
    <xf numFmtId="0" fontId="11" fillId="9" borderId="29" xfId="0" applyFont="1" applyFill="1" applyBorder="1" applyAlignment="1">
      <alignment horizontal="center" vertical="center" wrapText="1"/>
    </xf>
    <xf numFmtId="0" fontId="11" fillId="9" borderId="3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1" fillId="30" borderId="12" xfId="0" applyFont="1" applyFill="1" applyBorder="1" applyAlignment="1">
      <alignment horizontal="center" vertical="center" wrapText="1"/>
    </xf>
    <xf numFmtId="0" fontId="2" fillId="14" borderId="32" xfId="0" applyFont="1" applyFill="1" applyBorder="1"/>
    <xf numFmtId="0" fontId="2" fillId="14" borderId="10" xfId="0" applyFont="1" applyFill="1" applyBorder="1"/>
    <xf numFmtId="0" fontId="2" fillId="14" borderId="13" xfId="0" applyFont="1" applyFill="1" applyBorder="1"/>
    <xf numFmtId="0" fontId="6" fillId="3" borderId="9" xfId="0" applyFont="1" applyFill="1" applyBorder="1" applyAlignment="1">
      <alignment horizontal="center"/>
    </xf>
    <xf numFmtId="0" fontId="7" fillId="8" borderId="19" xfId="0" applyFont="1" applyFill="1" applyBorder="1" applyAlignment="1">
      <alignment horizontal="left" vertical="center"/>
    </xf>
    <xf numFmtId="0" fontId="6" fillId="5" borderId="9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2" fontId="17" fillId="3" borderId="22" xfId="0" applyNumberFormat="1" applyFont="1" applyFill="1" applyBorder="1" applyAlignment="1">
      <alignment horizontal="center"/>
    </xf>
    <xf numFmtId="2" fontId="17" fillId="3" borderId="23" xfId="0" applyNumberFormat="1" applyFont="1" applyFill="1" applyBorder="1" applyAlignment="1">
      <alignment horizontal="center"/>
    </xf>
    <xf numFmtId="2" fontId="17" fillId="3" borderId="28" xfId="0" applyNumberFormat="1" applyFont="1" applyFill="1" applyBorder="1" applyAlignment="1">
      <alignment horizontal="center"/>
    </xf>
    <xf numFmtId="0" fontId="8" fillId="8" borderId="18" xfId="0" applyFont="1" applyFill="1" applyBorder="1" applyAlignment="1">
      <alignment horizontal="left" wrapText="1"/>
    </xf>
    <xf numFmtId="0" fontId="7" fillId="8" borderId="19" xfId="0" applyFont="1" applyFill="1" applyBorder="1" applyAlignment="1">
      <alignment horizontal="left" vertical="center" wrapText="1"/>
    </xf>
    <xf numFmtId="0" fontId="8" fillId="8" borderId="18" xfId="0" applyFont="1" applyFill="1" applyBorder="1" applyAlignment="1">
      <alignment horizontal="left" vertical="center" wrapText="1"/>
    </xf>
    <xf numFmtId="0" fontId="9" fillId="8" borderId="15" xfId="0" applyFont="1" applyFill="1" applyBorder="1" applyAlignment="1">
      <alignment horizontal="center" vertical="center" wrapText="1"/>
    </xf>
    <xf numFmtId="0" fontId="8" fillId="8" borderId="16" xfId="0" applyFont="1" applyFill="1" applyBorder="1" applyAlignment="1">
      <alignment horizontal="left"/>
    </xf>
    <xf numFmtId="0" fontId="7" fillId="8" borderId="17" xfId="0" applyFont="1" applyFill="1" applyBorder="1" applyAlignment="1">
      <alignment horizontal="left" vertical="center"/>
    </xf>
    <xf numFmtId="0" fontId="34" fillId="30" borderId="12" xfId="0" applyFont="1" applyFill="1" applyBorder="1" applyAlignment="1">
      <alignment horizontal="center" vertical="center" wrapText="1"/>
    </xf>
    <xf numFmtId="0" fontId="34" fillId="30" borderId="32" xfId="0" applyFont="1" applyFill="1" applyBorder="1" applyAlignment="1">
      <alignment horizontal="center" vertical="center" wrapText="1"/>
    </xf>
    <xf numFmtId="0" fontId="10" fillId="9" borderId="45" xfId="0" applyFont="1" applyFill="1" applyBorder="1" applyAlignment="1">
      <alignment horizontal="center" vertical="center" wrapText="1"/>
    </xf>
    <xf numFmtId="0" fontId="10" fillId="9" borderId="48" xfId="0" applyFont="1" applyFill="1" applyBorder="1" applyAlignment="1">
      <alignment horizontal="center" vertical="center" wrapText="1"/>
    </xf>
    <xf numFmtId="0" fontId="10" fillId="9" borderId="49" xfId="0" applyFont="1" applyFill="1" applyBorder="1" applyAlignment="1">
      <alignment horizontal="center" vertical="center" wrapText="1"/>
    </xf>
    <xf numFmtId="0" fontId="35" fillId="3" borderId="2" xfId="0" applyFont="1" applyFill="1" applyBorder="1" applyAlignment="1">
      <alignment horizontal="left" vertical="center"/>
    </xf>
    <xf numFmtId="0" fontId="35" fillId="3" borderId="3" xfId="0" applyFont="1" applyFill="1" applyBorder="1" applyAlignment="1">
      <alignment horizontal="left" vertical="center"/>
    </xf>
    <xf numFmtId="0" fontId="35" fillId="18" borderId="2" xfId="0" applyFont="1" applyFill="1" applyBorder="1" applyAlignment="1">
      <alignment horizontal="left" vertical="center"/>
    </xf>
    <xf numFmtId="0" fontId="35" fillId="18" borderId="3" xfId="0" applyFont="1" applyFill="1" applyBorder="1" applyAlignment="1">
      <alignment horizontal="left" vertical="center"/>
    </xf>
    <xf numFmtId="0" fontId="35" fillId="29" borderId="2" xfId="0" applyFont="1" applyFill="1" applyBorder="1" applyAlignment="1">
      <alignment horizontal="left" vertical="center"/>
    </xf>
    <xf numFmtId="0" fontId="35" fillId="29" borderId="3" xfId="0" applyFont="1" applyFill="1" applyBorder="1" applyAlignment="1">
      <alignment horizontal="left" vertical="center"/>
    </xf>
    <xf numFmtId="0" fontId="1" fillId="15" borderId="12" xfId="0" applyFont="1" applyFill="1" applyBorder="1" applyAlignment="1">
      <alignment horizontal="center" vertical="center" wrapText="1"/>
    </xf>
    <xf numFmtId="0" fontId="1" fillId="15" borderId="32" xfId="0" applyFont="1" applyFill="1" applyBorder="1" applyAlignment="1">
      <alignment horizontal="center" vertical="center" wrapText="1"/>
    </xf>
    <xf numFmtId="0" fontId="21" fillId="19" borderId="2" xfId="0" applyFont="1" applyFill="1" applyBorder="1" applyAlignment="1">
      <alignment horizontal="center" vertical="center"/>
    </xf>
    <xf numFmtId="0" fontId="21" fillId="19" borderId="39" xfId="0" applyFont="1" applyFill="1" applyBorder="1" applyAlignment="1">
      <alignment horizontal="center" vertical="center"/>
    </xf>
    <xf numFmtId="0" fontId="21" fillId="19" borderId="1" xfId="0" applyFont="1" applyFill="1" applyBorder="1" applyAlignment="1">
      <alignment horizontal="center" vertical="center" wrapText="1"/>
    </xf>
    <xf numFmtId="0" fontId="21" fillId="19" borderId="4" xfId="0" applyFont="1" applyFill="1" applyBorder="1" applyAlignment="1">
      <alignment horizontal="center" vertical="center" wrapText="1"/>
    </xf>
    <xf numFmtId="0" fontId="21" fillId="19" borderId="2" xfId="0" applyFont="1" applyFill="1" applyBorder="1" applyAlignment="1">
      <alignment horizontal="center" vertical="center" wrapText="1"/>
    </xf>
    <xf numFmtId="0" fontId="1" fillId="15" borderId="43" xfId="0" applyFont="1" applyFill="1" applyBorder="1" applyAlignment="1">
      <alignment horizontal="center" vertical="center" wrapText="1"/>
    </xf>
    <xf numFmtId="0" fontId="1" fillId="15" borderId="44" xfId="0" applyFont="1" applyFill="1" applyBorder="1" applyAlignment="1">
      <alignment horizontal="center" vertical="center" wrapText="1"/>
    </xf>
    <xf numFmtId="0" fontId="21" fillId="19" borderId="36" xfId="0" applyFont="1" applyFill="1" applyBorder="1" applyAlignment="1">
      <alignment horizontal="center" vertical="center" wrapText="1"/>
    </xf>
    <xf numFmtId="0" fontId="21" fillId="19" borderId="38" xfId="0" applyFont="1" applyFill="1" applyBorder="1" applyAlignment="1">
      <alignment horizontal="center" vertical="center"/>
    </xf>
    <xf numFmtId="0" fontId="25" fillId="9" borderId="1" xfId="0" applyFont="1" applyFill="1" applyBorder="1" applyAlignment="1">
      <alignment horizontal="center" vertical="center"/>
    </xf>
    <xf numFmtId="0" fontId="25" fillId="9" borderId="2" xfId="0" applyFont="1" applyFill="1" applyBorder="1" applyAlignment="1">
      <alignment horizontal="center" vertical="center"/>
    </xf>
    <xf numFmtId="0" fontId="25" fillId="9" borderId="1" xfId="0" applyFont="1" applyFill="1" applyBorder="1" applyAlignment="1">
      <alignment horizontal="center" vertical="center" wrapText="1"/>
    </xf>
    <xf numFmtId="0" fontId="25" fillId="9" borderId="2" xfId="0" applyFont="1" applyFill="1" applyBorder="1" applyAlignment="1">
      <alignment horizontal="center" vertical="center" wrapText="1"/>
    </xf>
    <xf numFmtId="0" fontId="26" fillId="9" borderId="1" xfId="0" applyFont="1" applyFill="1" applyBorder="1" applyAlignment="1">
      <alignment horizontal="center" vertical="center"/>
    </xf>
    <xf numFmtId="0" fontId="26" fillId="9" borderId="2" xfId="0" applyFont="1" applyFill="1" applyBorder="1" applyAlignment="1">
      <alignment horizontal="center" vertical="center"/>
    </xf>
    <xf numFmtId="0" fontId="1" fillId="15" borderId="9" xfId="0" applyFont="1" applyFill="1" applyBorder="1" applyAlignment="1">
      <alignment horizontal="center" vertical="center" wrapText="1"/>
    </xf>
    <xf numFmtId="0" fontId="2" fillId="16" borderId="10" xfId="0" applyFont="1" applyFill="1" applyBorder="1"/>
    <xf numFmtId="0" fontId="2" fillId="16" borderId="32" xfId="0" applyFont="1" applyFill="1" applyBorder="1"/>
    <xf numFmtId="0" fontId="2" fillId="16" borderId="13" xfId="0" applyFont="1" applyFill="1" applyBorder="1"/>
    <xf numFmtId="0" fontId="6" fillId="16" borderId="10" xfId="0" applyFont="1" applyFill="1" applyBorder="1" applyAlignment="1">
      <alignment horizontal="center"/>
    </xf>
    <xf numFmtId="0" fontId="6" fillId="16" borderId="11" xfId="0" applyFont="1" applyFill="1" applyBorder="1" applyAlignment="1">
      <alignment horizontal="center"/>
    </xf>
    <xf numFmtId="2" fontId="17" fillId="10" borderId="22" xfId="0" applyNumberFormat="1" applyFont="1" applyFill="1" applyBorder="1" applyAlignment="1">
      <alignment horizontal="center"/>
    </xf>
    <xf numFmtId="2" fontId="17" fillId="10" borderId="23" xfId="0" applyNumberFormat="1" applyFont="1" applyFill="1" applyBorder="1" applyAlignment="1">
      <alignment horizontal="center"/>
    </xf>
    <xf numFmtId="0" fontId="10" fillId="9" borderId="29" xfId="0" applyFont="1" applyFill="1" applyBorder="1" applyAlignment="1">
      <alignment horizontal="center" vertical="center" wrapText="1"/>
    </xf>
    <xf numFmtId="0" fontId="10" fillId="9" borderId="30" xfId="0" applyFont="1" applyFill="1" applyBorder="1" applyAlignment="1">
      <alignment horizontal="center" vertical="center" wrapText="1"/>
    </xf>
    <xf numFmtId="2" fontId="17" fillId="10" borderId="28" xfId="0" applyNumberFormat="1" applyFont="1" applyFill="1" applyBorder="1" applyAlignment="1">
      <alignment horizontal="center"/>
    </xf>
    <xf numFmtId="2" fontId="17" fillId="6" borderId="22" xfId="0" applyNumberFormat="1" applyFont="1" applyFill="1" applyBorder="1" applyAlignment="1">
      <alignment horizontal="center"/>
    </xf>
    <xf numFmtId="2" fontId="17" fillId="6" borderId="23" xfId="0" applyNumberFormat="1" applyFont="1" applyFill="1" applyBorder="1" applyAlignment="1">
      <alignment horizontal="center"/>
    </xf>
    <xf numFmtId="0" fontId="19" fillId="4" borderId="1" xfId="0" applyFont="1" applyFill="1" applyBorder="1" applyAlignment="1">
      <alignment horizontal="left" vertical="center"/>
    </xf>
    <xf numFmtId="0" fontId="35" fillId="4" borderId="4" xfId="0" applyFont="1" applyFill="1" applyBorder="1" applyAlignment="1">
      <alignment horizontal="left" vertical="center"/>
    </xf>
    <xf numFmtId="0" fontId="35" fillId="4" borderId="2" xfId="0" applyFont="1" applyFill="1" applyBorder="1" applyAlignment="1">
      <alignment horizontal="left" vertical="center"/>
    </xf>
    <xf numFmtId="0" fontId="35" fillId="4" borderId="3" xfId="0" applyFont="1" applyFill="1" applyBorder="1" applyAlignment="1">
      <alignment horizontal="left" vertical="center"/>
    </xf>
    <xf numFmtId="3" fontId="32" fillId="4" borderId="46" xfId="0" applyNumberFormat="1" applyFont="1" applyFill="1" applyBorder="1" applyAlignment="1">
      <alignment horizontal="right" vertical="center"/>
    </xf>
    <xf numFmtId="3" fontId="39" fillId="4" borderId="5" xfId="0" applyNumberFormat="1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871FB"/>
      <color rgb="FFA705AB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6CB09-925C-4411-8CDA-582B00C551C6}">
  <dimension ref="A1:Y49"/>
  <sheetViews>
    <sheetView tabSelected="1" topLeftCell="A13" workbookViewId="0">
      <selection activeCell="E35" sqref="E34:E35"/>
    </sheetView>
  </sheetViews>
  <sheetFormatPr defaultColWidth="8.85546875" defaultRowHeight="15" x14ac:dyDescent="0.25"/>
  <cols>
    <col min="1" max="1" width="10.28515625" customWidth="1"/>
    <col min="2" max="2" width="7.42578125" style="2" customWidth="1"/>
    <col min="3" max="3" width="14.140625" customWidth="1"/>
    <col min="4" max="4" width="11.5703125" style="2" customWidth="1"/>
    <col min="5" max="5" width="12.42578125" customWidth="1"/>
    <col min="6" max="6" width="8.42578125" style="2" customWidth="1"/>
    <col min="7" max="7" width="15.85546875" customWidth="1"/>
    <col min="8" max="8" width="9.42578125" style="2" customWidth="1"/>
    <col min="9" max="9" width="15.42578125" customWidth="1"/>
    <col min="10" max="10" width="9.85546875" style="2" customWidth="1"/>
    <col min="11" max="11" width="13.28515625" customWidth="1"/>
    <col min="12" max="12" width="8.42578125" style="2" customWidth="1"/>
    <col min="13" max="13" width="12.42578125" customWidth="1"/>
    <col min="14" max="14" width="9.42578125" style="2" customWidth="1"/>
    <col min="15" max="15" width="12.42578125" customWidth="1"/>
    <col min="16" max="16" width="9.7109375" style="2" customWidth="1"/>
    <col min="17" max="17" width="12.42578125" customWidth="1"/>
    <col min="18" max="18" width="10.42578125" style="2" customWidth="1"/>
    <col min="19" max="19" width="12.42578125" customWidth="1"/>
    <col min="20" max="20" width="8.42578125" customWidth="1"/>
    <col min="21" max="21" width="12.42578125" bestFit="1" customWidth="1"/>
    <col min="22" max="22" width="8.42578125" customWidth="1"/>
    <col min="23" max="23" width="12.42578125" customWidth="1"/>
  </cols>
  <sheetData>
    <row r="1" spans="1:20" ht="26.25" thickBot="1" x14ac:dyDescent="0.3">
      <c r="A1" s="312" t="s">
        <v>65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1:20" ht="19.5" x14ac:dyDescent="0.35">
      <c r="A2" s="313" t="s">
        <v>43</v>
      </c>
      <c r="B2" s="313"/>
      <c r="C2" s="313"/>
      <c r="D2" s="314" t="s">
        <v>44</v>
      </c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</row>
    <row r="3" spans="1:20" ht="19.5" x14ac:dyDescent="0.35">
      <c r="A3" s="279" t="s">
        <v>45</v>
      </c>
      <c r="B3" s="279"/>
      <c r="C3" s="279"/>
      <c r="D3" s="302" t="s">
        <v>46</v>
      </c>
      <c r="E3" s="302"/>
      <c r="F3" s="302"/>
      <c r="G3" s="302"/>
      <c r="H3" s="302"/>
      <c r="I3" s="302"/>
      <c r="J3" s="302"/>
      <c r="K3" s="302"/>
      <c r="L3" s="302"/>
      <c r="M3" s="302"/>
      <c r="N3" s="302"/>
      <c r="O3" s="302"/>
    </row>
    <row r="4" spans="1:20" ht="19.5" x14ac:dyDescent="0.35">
      <c r="A4" s="279" t="s">
        <v>47</v>
      </c>
      <c r="B4" s="279"/>
      <c r="C4" s="279"/>
      <c r="D4" s="302" t="s">
        <v>48</v>
      </c>
      <c r="E4" s="302"/>
      <c r="F4" s="302"/>
      <c r="G4" s="302"/>
      <c r="H4" s="302"/>
      <c r="I4" s="302"/>
      <c r="J4" s="302"/>
      <c r="K4" s="302"/>
      <c r="L4" s="302"/>
      <c r="M4" s="302"/>
      <c r="N4" s="302"/>
      <c r="O4" s="302"/>
    </row>
    <row r="5" spans="1:20" ht="19.5" x14ac:dyDescent="0.35">
      <c r="A5" s="279" t="s">
        <v>49</v>
      </c>
      <c r="B5" s="279"/>
      <c r="C5" s="279"/>
      <c r="D5" s="302" t="s">
        <v>50</v>
      </c>
      <c r="E5" s="302"/>
      <c r="F5" s="302"/>
      <c r="G5" s="302"/>
      <c r="H5" s="302"/>
      <c r="I5" s="302"/>
      <c r="J5" s="302"/>
      <c r="K5" s="302"/>
      <c r="L5" s="302"/>
      <c r="M5" s="302"/>
      <c r="N5" s="302"/>
      <c r="O5" s="302"/>
    </row>
    <row r="6" spans="1:20" ht="19.5" x14ac:dyDescent="0.35">
      <c r="A6" s="309" t="s">
        <v>51</v>
      </c>
      <c r="B6" s="309"/>
      <c r="C6" s="309"/>
      <c r="D6" s="310" t="s">
        <v>52</v>
      </c>
      <c r="E6" s="310"/>
      <c r="F6" s="310"/>
      <c r="G6" s="310"/>
      <c r="H6" s="310"/>
      <c r="I6" s="310"/>
      <c r="J6" s="310"/>
      <c r="K6" s="310"/>
      <c r="L6" s="310"/>
      <c r="M6" s="310"/>
      <c r="N6" s="310"/>
      <c r="O6" s="310"/>
    </row>
    <row r="7" spans="1:20" ht="19.5" x14ac:dyDescent="0.35">
      <c r="A7" s="279" t="s">
        <v>53</v>
      </c>
      <c r="B7" s="279"/>
      <c r="C7" s="279"/>
      <c r="D7" s="302" t="s">
        <v>54</v>
      </c>
      <c r="E7" s="302"/>
      <c r="F7" s="302"/>
      <c r="G7" s="302"/>
      <c r="H7" s="302"/>
      <c r="I7" s="302"/>
      <c r="J7" s="302"/>
      <c r="K7" s="302"/>
      <c r="L7" s="302"/>
      <c r="M7" s="302"/>
      <c r="N7" s="302"/>
      <c r="O7" s="302"/>
    </row>
    <row r="8" spans="1:20" ht="19.5" x14ac:dyDescent="0.35">
      <c r="A8" s="279" t="s">
        <v>55</v>
      </c>
      <c r="B8" s="279"/>
      <c r="C8" s="279"/>
      <c r="D8" s="302" t="s">
        <v>56</v>
      </c>
      <c r="E8" s="302"/>
      <c r="F8" s="302"/>
      <c r="G8" s="302"/>
      <c r="H8" s="302"/>
      <c r="I8" s="302"/>
      <c r="J8" s="302"/>
      <c r="K8" s="302"/>
      <c r="L8" s="302"/>
      <c r="M8" s="302"/>
      <c r="N8" s="302"/>
      <c r="O8" s="302"/>
    </row>
    <row r="9" spans="1:20" ht="19.5" x14ac:dyDescent="0.35">
      <c r="A9" s="279" t="s">
        <v>57</v>
      </c>
      <c r="B9" s="279"/>
      <c r="C9" s="279"/>
      <c r="D9" s="302" t="s">
        <v>58</v>
      </c>
      <c r="E9" s="302"/>
      <c r="F9" s="302"/>
      <c r="G9" s="302"/>
      <c r="H9" s="302"/>
      <c r="I9" s="302"/>
      <c r="J9" s="302"/>
      <c r="K9" s="302"/>
      <c r="L9" s="302"/>
      <c r="M9" s="302"/>
      <c r="N9" s="302"/>
      <c r="O9" s="302"/>
    </row>
    <row r="10" spans="1:20" ht="19.5" x14ac:dyDescent="0.35">
      <c r="A10" s="309" t="s">
        <v>59</v>
      </c>
      <c r="B10" s="309"/>
      <c r="C10" s="309"/>
      <c r="D10" s="310" t="s">
        <v>70</v>
      </c>
      <c r="E10" s="310"/>
      <c r="F10" s="310"/>
      <c r="G10" s="310"/>
      <c r="H10" s="310"/>
      <c r="I10" s="310"/>
      <c r="J10" s="310"/>
      <c r="K10" s="310"/>
      <c r="L10" s="310"/>
      <c r="M10" s="310"/>
      <c r="N10" s="310"/>
      <c r="O10" s="310"/>
    </row>
    <row r="11" spans="1:20" ht="19.5" x14ac:dyDescent="0.25">
      <c r="A11" s="311" t="s">
        <v>60</v>
      </c>
      <c r="B11" s="311"/>
      <c r="C11" s="311"/>
      <c r="D11" s="310" t="s">
        <v>61</v>
      </c>
      <c r="E11" s="310"/>
      <c r="F11" s="310"/>
      <c r="G11" s="310"/>
      <c r="H11" s="310"/>
      <c r="I11" s="310"/>
      <c r="J11" s="310"/>
      <c r="K11" s="310"/>
      <c r="L11" s="310"/>
      <c r="M11" s="310"/>
      <c r="N11" s="310"/>
      <c r="O11" s="310"/>
    </row>
    <row r="12" spans="1:20" ht="19.5" x14ac:dyDescent="0.35">
      <c r="A12" s="279" t="s">
        <v>62</v>
      </c>
      <c r="B12" s="279"/>
      <c r="C12" s="279"/>
      <c r="D12" s="302" t="s">
        <v>63</v>
      </c>
      <c r="E12" s="302"/>
      <c r="F12" s="302"/>
      <c r="G12" s="302"/>
      <c r="H12" s="302"/>
      <c r="I12" s="302"/>
      <c r="J12" s="302"/>
      <c r="K12" s="302"/>
      <c r="L12" s="302"/>
      <c r="M12" s="302"/>
      <c r="N12" s="302"/>
      <c r="O12" s="302"/>
      <c r="Q12" s="2"/>
      <c r="R12"/>
      <c r="T12" s="2"/>
    </row>
    <row r="13" spans="1:20" ht="19.5" x14ac:dyDescent="0.35">
      <c r="A13" s="279" t="s">
        <v>64</v>
      </c>
      <c r="B13" s="279"/>
      <c r="C13" s="279"/>
      <c r="D13" s="302" t="s">
        <v>69</v>
      </c>
      <c r="E13" s="302"/>
      <c r="F13" s="302"/>
      <c r="G13" s="302"/>
      <c r="H13" s="302"/>
      <c r="I13" s="302"/>
      <c r="J13" s="302"/>
      <c r="K13" s="302"/>
      <c r="L13" s="302"/>
      <c r="M13" s="302"/>
      <c r="N13" s="302"/>
      <c r="O13" s="302"/>
      <c r="Q13" s="2"/>
      <c r="R13"/>
      <c r="T13" s="2"/>
    </row>
    <row r="14" spans="1:20" ht="15.75" thickBot="1" x14ac:dyDescent="0.3">
      <c r="Q14" s="2"/>
      <c r="R14"/>
      <c r="T14" s="2"/>
    </row>
    <row r="15" spans="1:20" ht="15.75" thickBot="1" x14ac:dyDescent="0.3">
      <c r="A15" s="285"/>
      <c r="B15" s="286"/>
      <c r="C15" s="281" t="s">
        <v>102</v>
      </c>
      <c r="D15" s="282"/>
      <c r="Q15" s="2"/>
      <c r="R15"/>
      <c r="T15" s="2"/>
    </row>
    <row r="16" spans="1:20" ht="15.75" thickBot="1" x14ac:dyDescent="0.3">
      <c r="A16" s="4"/>
      <c r="B16" s="219"/>
      <c r="C16" s="281" t="s">
        <v>40</v>
      </c>
      <c r="D16" s="282"/>
    </row>
    <row r="17" spans="1:25" ht="15.75" thickBot="1" x14ac:dyDescent="0.3">
      <c r="A17" s="218"/>
      <c r="B17" s="220"/>
      <c r="C17" s="54" t="s">
        <v>103</v>
      </c>
      <c r="D17" s="55"/>
    </row>
    <row r="18" spans="1:25" ht="15.75" thickBot="1" x14ac:dyDescent="0.3">
      <c r="A18" s="202"/>
      <c r="B18" s="221"/>
      <c r="C18" s="281" t="s">
        <v>41</v>
      </c>
      <c r="D18" s="282"/>
    </row>
    <row r="19" spans="1:25" ht="15.75" thickBot="1" x14ac:dyDescent="0.3">
      <c r="A19" s="3"/>
      <c r="B19" s="222"/>
      <c r="C19" s="281" t="s">
        <v>42</v>
      </c>
      <c r="D19" s="282"/>
      <c r="V19" s="48"/>
    </row>
    <row r="20" spans="1:25" ht="15.75" thickBot="1" x14ac:dyDescent="0.3">
      <c r="A20" s="53"/>
      <c r="B20" s="223"/>
      <c r="C20" s="281" t="s">
        <v>71</v>
      </c>
      <c r="D20" s="282"/>
      <c r="K20" s="6"/>
    </row>
    <row r="21" spans="1:25" ht="15.75" thickBot="1" x14ac:dyDescent="0.3"/>
    <row r="22" spans="1:25" ht="26.25" customHeight="1" thickBot="1" x14ac:dyDescent="0.35">
      <c r="A22" s="293" t="s">
        <v>0</v>
      </c>
      <c r="B22" s="295" t="s">
        <v>40</v>
      </c>
      <c r="C22" s="295"/>
      <c r="D22" s="295"/>
      <c r="E22" s="295"/>
      <c r="F22" s="295"/>
      <c r="G22" s="296"/>
      <c r="H22" s="303" t="s">
        <v>39</v>
      </c>
      <c r="I22" s="304"/>
      <c r="J22" s="304"/>
      <c r="K22" s="304"/>
      <c r="L22" s="304"/>
      <c r="M22" s="305"/>
      <c r="N22" s="276" t="s">
        <v>38</v>
      </c>
      <c r="O22" s="277"/>
      <c r="P22" s="277"/>
      <c r="Q22" s="278"/>
      <c r="R22" s="301" t="s">
        <v>40</v>
      </c>
      <c r="S22" s="296"/>
      <c r="Y22" s="1"/>
    </row>
    <row r="23" spans="1:25" ht="21.75" thickBot="1" x14ac:dyDescent="0.4">
      <c r="A23" s="294"/>
      <c r="B23" s="297" t="s">
        <v>68</v>
      </c>
      <c r="C23" s="298"/>
      <c r="D23" s="298"/>
      <c r="E23" s="298"/>
      <c r="F23" s="298"/>
      <c r="G23" s="298"/>
      <c r="H23" s="299"/>
      <c r="I23" s="299"/>
      <c r="J23" s="298"/>
      <c r="K23" s="298"/>
      <c r="L23" s="298"/>
      <c r="M23" s="298"/>
      <c r="N23" s="298"/>
      <c r="O23" s="298"/>
      <c r="P23" s="298"/>
      <c r="Q23" s="298"/>
      <c r="R23" s="298"/>
      <c r="S23" s="300"/>
      <c r="Y23" s="1"/>
    </row>
    <row r="24" spans="1:25" s="1" customFormat="1" ht="20.25" customHeight="1" x14ac:dyDescent="0.25">
      <c r="A24" s="291" t="s">
        <v>1</v>
      </c>
      <c r="B24" s="24" t="s">
        <v>2</v>
      </c>
      <c r="C24" s="25">
        <f>C25*B25</f>
        <v>6083999.9999999991</v>
      </c>
      <c r="D24" s="24" t="s">
        <v>3</v>
      </c>
      <c r="E24" s="25">
        <f>E25*D25</f>
        <v>6195600</v>
      </c>
      <c r="F24" s="24" t="s">
        <v>4</v>
      </c>
      <c r="G24" s="25">
        <f>G25*F25</f>
        <v>5496000</v>
      </c>
      <c r="H24" s="266" t="s">
        <v>5</v>
      </c>
      <c r="I24" s="268">
        <f>I25*H25</f>
        <v>7263750</v>
      </c>
      <c r="J24" s="36" t="s">
        <v>6</v>
      </c>
      <c r="K24" s="20">
        <f>K25*J25</f>
        <v>5882400</v>
      </c>
      <c r="L24" s="24" t="s">
        <v>7</v>
      </c>
      <c r="M24" s="25">
        <f>M25*L25</f>
        <v>5996400</v>
      </c>
      <c r="N24" s="7" t="s">
        <v>8</v>
      </c>
      <c r="O24" s="22">
        <f>O25*N25</f>
        <v>6154200</v>
      </c>
      <c r="P24" s="261" t="s">
        <v>9</v>
      </c>
      <c r="Q24" s="270">
        <f>Q25*P25</f>
        <v>6706500</v>
      </c>
      <c r="R24" s="19" t="s">
        <v>10</v>
      </c>
      <c r="S24" s="20">
        <f>S25*R25</f>
        <v>5551200</v>
      </c>
      <c r="U24"/>
      <c r="V24"/>
      <c r="W24"/>
      <c r="X24"/>
    </row>
    <row r="25" spans="1:25" s="1" customFormat="1" ht="20.25" customHeight="1" thickBot="1" x14ac:dyDescent="0.3">
      <c r="A25" s="292"/>
      <c r="B25" s="26">
        <v>16.899999999999999</v>
      </c>
      <c r="C25" s="23">
        <v>360000</v>
      </c>
      <c r="D25" s="26">
        <v>17.21</v>
      </c>
      <c r="E25" s="23">
        <v>360000</v>
      </c>
      <c r="F25" s="26">
        <v>13.74</v>
      </c>
      <c r="G25" s="23">
        <v>400000</v>
      </c>
      <c r="H25" s="267">
        <v>19.37</v>
      </c>
      <c r="I25" s="269">
        <v>375000</v>
      </c>
      <c r="J25" s="38">
        <v>15.48</v>
      </c>
      <c r="K25" s="12">
        <v>380000</v>
      </c>
      <c r="L25" s="26">
        <v>15.78</v>
      </c>
      <c r="M25" s="23">
        <v>380000</v>
      </c>
      <c r="N25" s="8">
        <v>15.78</v>
      </c>
      <c r="O25" s="23">
        <v>390000</v>
      </c>
      <c r="P25" s="262">
        <v>15.78</v>
      </c>
      <c r="Q25" s="271">
        <v>425000</v>
      </c>
      <c r="R25" s="21">
        <v>15.42</v>
      </c>
      <c r="S25" s="12">
        <v>360000</v>
      </c>
      <c r="U25"/>
      <c r="V25"/>
      <c r="W25"/>
      <c r="X25"/>
    </row>
    <row r="26" spans="1:25" s="1" customFormat="1" ht="20.25" customHeight="1" x14ac:dyDescent="0.25">
      <c r="A26" s="291" t="s">
        <v>11</v>
      </c>
      <c r="B26" s="24" t="s">
        <v>12</v>
      </c>
      <c r="C26" s="25">
        <f>B27*C27</f>
        <v>6083999.9999999991</v>
      </c>
      <c r="D26" s="32" t="s">
        <v>13</v>
      </c>
      <c r="E26" s="30">
        <f>D27*E27</f>
        <v>5765350</v>
      </c>
      <c r="F26" s="7" t="s">
        <v>14</v>
      </c>
      <c r="G26" s="25">
        <f>G27*F27</f>
        <v>5564700</v>
      </c>
      <c r="H26" s="36" t="s">
        <v>15</v>
      </c>
      <c r="I26" s="37">
        <f>I27*H27</f>
        <v>6392100</v>
      </c>
      <c r="J26" s="9" t="s">
        <v>16</v>
      </c>
      <c r="K26" s="10">
        <f>K27*J27</f>
        <v>5418000</v>
      </c>
      <c r="L26" s="230" t="s">
        <v>17</v>
      </c>
      <c r="M26" s="236">
        <f>M27*L27</f>
        <v>5996400</v>
      </c>
      <c r="N26" s="261" t="s">
        <v>18</v>
      </c>
      <c r="O26" s="263">
        <f>O27*N27</f>
        <v>6469800</v>
      </c>
      <c r="P26" s="7" t="s">
        <v>19</v>
      </c>
      <c r="Q26" s="22">
        <f>Q27*P27</f>
        <v>5759700</v>
      </c>
      <c r="R26" s="7" t="s">
        <v>20</v>
      </c>
      <c r="S26" s="42">
        <f>S27*R27</f>
        <v>5705400</v>
      </c>
      <c r="U26"/>
      <c r="V26"/>
      <c r="W26"/>
      <c r="X26"/>
    </row>
    <row r="27" spans="1:25" s="1" customFormat="1" ht="20.25" customHeight="1" thickBot="1" x14ac:dyDescent="0.3">
      <c r="A27" s="292"/>
      <c r="B27" s="26">
        <v>16.899999999999999</v>
      </c>
      <c r="C27" s="23">
        <v>360000</v>
      </c>
      <c r="D27" s="33">
        <v>17.21</v>
      </c>
      <c r="E27" s="31">
        <v>335000</v>
      </c>
      <c r="F27" s="8">
        <v>13.74</v>
      </c>
      <c r="G27" s="23">
        <v>405000</v>
      </c>
      <c r="H27" s="38">
        <v>19.37</v>
      </c>
      <c r="I27" s="39">
        <v>330000</v>
      </c>
      <c r="J27" s="11">
        <v>15.48</v>
      </c>
      <c r="K27" s="12">
        <v>350000</v>
      </c>
      <c r="L27" s="231">
        <v>15.78</v>
      </c>
      <c r="M27" s="237">
        <v>380000</v>
      </c>
      <c r="N27" s="262">
        <v>15.78</v>
      </c>
      <c r="O27" s="264">
        <v>410000</v>
      </c>
      <c r="P27" s="8">
        <v>15.78</v>
      </c>
      <c r="Q27" s="23">
        <v>365000</v>
      </c>
      <c r="R27" s="8">
        <v>15.42</v>
      </c>
      <c r="S27" s="43">
        <v>370000</v>
      </c>
      <c r="U27"/>
      <c r="V27"/>
      <c r="W27"/>
      <c r="X27"/>
    </row>
    <row r="28" spans="1:25" s="1" customFormat="1" ht="15.75" x14ac:dyDescent="0.25">
      <c r="A28" s="287" t="s">
        <v>21</v>
      </c>
      <c r="B28" s="34" t="s">
        <v>22</v>
      </c>
      <c r="C28" s="35">
        <f>C29*B29</f>
        <v>6896549.9999999991</v>
      </c>
      <c r="D28" s="27" t="s">
        <v>23</v>
      </c>
      <c r="E28" s="18">
        <f>E29*D29</f>
        <v>6622200</v>
      </c>
      <c r="F28" s="226" t="s">
        <v>24</v>
      </c>
      <c r="G28" s="227">
        <f>G29*F29</f>
        <v>6592000</v>
      </c>
      <c r="H28" s="224" t="s">
        <v>25</v>
      </c>
      <c r="I28" s="44">
        <f>I29*H29</f>
        <v>6537300</v>
      </c>
      <c r="J28" s="27" t="s">
        <v>26</v>
      </c>
      <c r="K28" s="18">
        <f>K29*J29</f>
        <v>6770400</v>
      </c>
      <c r="L28" s="14" t="s">
        <v>27</v>
      </c>
      <c r="M28" s="18">
        <f>M29*L29</f>
        <v>7298100</v>
      </c>
      <c r="N28" s="14" t="s">
        <v>28</v>
      </c>
      <c r="O28" s="15">
        <f>O29*N29</f>
        <v>6614999.9999999991</v>
      </c>
      <c r="P28" s="232" t="s">
        <v>29</v>
      </c>
      <c r="Q28" s="234">
        <f>Q29*P29</f>
        <v>6770400</v>
      </c>
      <c r="R28" s="14" t="s">
        <v>30</v>
      </c>
      <c r="S28" s="46">
        <f>S29*R29</f>
        <v>5320000</v>
      </c>
      <c r="U28"/>
      <c r="V28"/>
      <c r="W28" s="5"/>
      <c r="X28"/>
    </row>
    <row r="29" spans="1:25" s="1" customFormat="1" ht="15.75" x14ac:dyDescent="0.25">
      <c r="A29" s="288"/>
      <c r="B29" s="29">
        <v>19.989999999999998</v>
      </c>
      <c r="C29" s="13">
        <v>345000</v>
      </c>
      <c r="D29" s="28">
        <v>16.98</v>
      </c>
      <c r="E29" s="17">
        <v>390000</v>
      </c>
      <c r="F29" s="228">
        <v>16.48</v>
      </c>
      <c r="G29" s="229">
        <v>400000</v>
      </c>
      <c r="H29" s="225">
        <v>16.98</v>
      </c>
      <c r="I29" s="45">
        <v>385000</v>
      </c>
      <c r="J29" s="28">
        <v>17.36</v>
      </c>
      <c r="K29" s="17">
        <v>390000</v>
      </c>
      <c r="L29" s="16">
        <v>18.02</v>
      </c>
      <c r="M29" s="17">
        <v>405000</v>
      </c>
      <c r="N29" s="16">
        <v>18.899999999999999</v>
      </c>
      <c r="O29" s="17">
        <v>350000</v>
      </c>
      <c r="P29" s="233">
        <v>17.36</v>
      </c>
      <c r="Q29" s="235">
        <v>390000</v>
      </c>
      <c r="R29" s="16">
        <v>15.2</v>
      </c>
      <c r="S29" s="47">
        <v>350000</v>
      </c>
      <c r="U29"/>
      <c r="V29"/>
      <c r="W29"/>
      <c r="X29"/>
    </row>
    <row r="30" spans="1:25" ht="19.5" thickBot="1" x14ac:dyDescent="0.35">
      <c r="A30" s="289"/>
      <c r="B30" s="290" t="s">
        <v>32</v>
      </c>
      <c r="C30" s="290"/>
      <c r="D30" s="283" t="s">
        <v>33</v>
      </c>
      <c r="E30" s="284"/>
      <c r="F30" s="306" t="s">
        <v>34</v>
      </c>
      <c r="G30" s="307"/>
      <c r="H30" s="308" t="s">
        <v>35</v>
      </c>
      <c r="I30" s="308"/>
      <c r="J30" s="283" t="s">
        <v>36</v>
      </c>
      <c r="K30" s="284"/>
      <c r="L30" s="283" t="s">
        <v>31</v>
      </c>
      <c r="M30" s="284"/>
      <c r="N30" s="283" t="s">
        <v>31</v>
      </c>
      <c r="O30" s="284"/>
      <c r="P30" s="280" t="s">
        <v>31</v>
      </c>
      <c r="Q30" s="280"/>
      <c r="R30" s="283" t="s">
        <v>37</v>
      </c>
      <c r="S30" s="284"/>
    </row>
    <row r="32" spans="1:25" ht="15.75" thickBot="1" x14ac:dyDescent="0.3"/>
    <row r="33" spans="1:19" ht="19.5" x14ac:dyDescent="0.25">
      <c r="A33" s="315" t="s">
        <v>104</v>
      </c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6"/>
    </row>
    <row r="34" spans="1:19" ht="15.75" x14ac:dyDescent="0.25">
      <c r="A34" s="317"/>
      <c r="B34" s="244" t="s">
        <v>22</v>
      </c>
      <c r="C34" s="245">
        <f>B35*C35</f>
        <v>8724700</v>
      </c>
      <c r="D34" s="356" t="s">
        <v>23</v>
      </c>
      <c r="E34" s="360">
        <f>D35*E35</f>
        <v>8655900</v>
      </c>
      <c r="F34" s="246" t="s">
        <v>24</v>
      </c>
      <c r="G34" s="247">
        <f>F35*G35</f>
        <v>11348000</v>
      </c>
      <c r="H34" s="246" t="s">
        <v>25</v>
      </c>
      <c r="I34" s="248">
        <f>H35*I35</f>
        <v>11388000</v>
      </c>
      <c r="J34" s="249" t="s">
        <v>26</v>
      </c>
      <c r="K34" s="250">
        <f>J35*K35</f>
        <v>8585000</v>
      </c>
      <c r="L34" s="249" t="s">
        <v>27</v>
      </c>
      <c r="M34" s="250">
        <f>L35*M35</f>
        <v>8585000</v>
      </c>
      <c r="N34" s="249" t="s">
        <v>28</v>
      </c>
      <c r="O34" s="250">
        <f>N35*O35</f>
        <v>8585000</v>
      </c>
      <c r="P34" s="251" t="s">
        <v>29</v>
      </c>
      <c r="Q34" s="252">
        <f>P35*Q35</f>
        <v>12940200</v>
      </c>
      <c r="R34" s="244" t="s">
        <v>30</v>
      </c>
      <c r="S34" s="245">
        <f>R35*S35</f>
        <v>9847200</v>
      </c>
    </row>
    <row r="35" spans="1:19" ht="15.75" x14ac:dyDescent="0.25">
      <c r="A35" s="318"/>
      <c r="B35" s="253">
        <v>20.29</v>
      </c>
      <c r="C35" s="254">
        <v>430000</v>
      </c>
      <c r="D35" s="357">
        <v>20.13</v>
      </c>
      <c r="E35" s="361">
        <v>430000</v>
      </c>
      <c r="F35" s="255">
        <v>28.37</v>
      </c>
      <c r="G35" s="256">
        <v>400000</v>
      </c>
      <c r="H35" s="255">
        <v>28.47</v>
      </c>
      <c r="I35" s="256">
        <v>400000</v>
      </c>
      <c r="J35" s="257">
        <v>20.2</v>
      </c>
      <c r="K35" s="258">
        <v>425000</v>
      </c>
      <c r="L35" s="257">
        <v>20.2</v>
      </c>
      <c r="M35" s="258">
        <v>425000</v>
      </c>
      <c r="N35" s="257">
        <v>20.2</v>
      </c>
      <c r="O35" s="258">
        <v>425000</v>
      </c>
      <c r="P35" s="259">
        <v>33.18</v>
      </c>
      <c r="Q35" s="260">
        <v>390000</v>
      </c>
      <c r="R35" s="253">
        <v>22.38</v>
      </c>
      <c r="S35" s="254">
        <v>440000</v>
      </c>
    </row>
    <row r="36" spans="1:19" x14ac:dyDescent="0.25">
      <c r="A36" s="319"/>
      <c r="B36" s="320" t="s">
        <v>105</v>
      </c>
      <c r="C36" s="321"/>
      <c r="D36" s="358" t="s">
        <v>106</v>
      </c>
      <c r="E36" s="359"/>
      <c r="F36" s="322" t="s">
        <v>107</v>
      </c>
      <c r="G36" s="323"/>
      <c r="H36" s="322" t="s">
        <v>108</v>
      </c>
      <c r="I36" s="323"/>
      <c r="J36" s="324" t="s">
        <v>109</v>
      </c>
      <c r="K36" s="325"/>
      <c r="L36" s="324" t="s">
        <v>110</v>
      </c>
      <c r="M36" s="325"/>
      <c r="N36" s="324" t="s">
        <v>110</v>
      </c>
      <c r="O36" s="325"/>
      <c r="P36" s="322" t="s">
        <v>111</v>
      </c>
      <c r="Q36" s="323"/>
      <c r="R36" s="320" t="s">
        <v>112</v>
      </c>
      <c r="S36" s="321"/>
    </row>
    <row r="49" spans="16:16" x14ac:dyDescent="0.25">
      <c r="P49" s="217"/>
    </row>
  </sheetData>
  <mergeCells count="60">
    <mergeCell ref="A33:S33"/>
    <mergeCell ref="A34:A36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A1:O1"/>
    <mergeCell ref="A2:C2"/>
    <mergeCell ref="D2:O2"/>
    <mergeCell ref="A9:C9"/>
    <mergeCell ref="D9:O9"/>
    <mergeCell ref="A6:C6"/>
    <mergeCell ref="D6:O6"/>
    <mergeCell ref="A7:C7"/>
    <mergeCell ref="D7:O7"/>
    <mergeCell ref="A8:C8"/>
    <mergeCell ref="D8:O8"/>
    <mergeCell ref="A3:C3"/>
    <mergeCell ref="D12:O12"/>
    <mergeCell ref="A4:C4"/>
    <mergeCell ref="D13:O13"/>
    <mergeCell ref="A5:C5"/>
    <mergeCell ref="C18:D18"/>
    <mergeCell ref="R22:S22"/>
    <mergeCell ref="D3:O3"/>
    <mergeCell ref="H22:M22"/>
    <mergeCell ref="D4:O4"/>
    <mergeCell ref="R30:S30"/>
    <mergeCell ref="D5:O5"/>
    <mergeCell ref="F30:G30"/>
    <mergeCell ref="H30:I30"/>
    <mergeCell ref="L30:M30"/>
    <mergeCell ref="N30:O30"/>
    <mergeCell ref="C16:D16"/>
    <mergeCell ref="A10:C10"/>
    <mergeCell ref="D10:O10"/>
    <mergeCell ref="A11:C11"/>
    <mergeCell ref="D11:O11"/>
    <mergeCell ref="A12:C12"/>
    <mergeCell ref="N22:Q22"/>
    <mergeCell ref="A13:C13"/>
    <mergeCell ref="P30:Q30"/>
    <mergeCell ref="C19:D19"/>
    <mergeCell ref="J30:K30"/>
    <mergeCell ref="A15:B15"/>
    <mergeCell ref="C15:D15"/>
    <mergeCell ref="C20:D20"/>
    <mergeCell ref="A28:A30"/>
    <mergeCell ref="B30:C30"/>
    <mergeCell ref="D30:E30"/>
    <mergeCell ref="A26:A27"/>
    <mergeCell ref="A24:A25"/>
    <mergeCell ref="A22:A23"/>
    <mergeCell ref="B22:G22"/>
    <mergeCell ref="B23:S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BBAE6-FB40-4ADF-8A01-3E880B3D3377}">
  <dimension ref="A2:AA47"/>
  <sheetViews>
    <sheetView topLeftCell="A13" workbookViewId="0">
      <selection activeCell="U19" sqref="U19"/>
    </sheetView>
  </sheetViews>
  <sheetFormatPr defaultRowHeight="15" x14ac:dyDescent="0.25"/>
  <cols>
    <col min="1" max="1" width="12" style="56" bestFit="1" customWidth="1"/>
    <col min="2" max="2" width="9.140625" style="141"/>
    <col min="3" max="3" width="10.140625" style="58" bestFit="1" customWidth="1"/>
    <col min="4" max="4" width="9.140625" style="141"/>
    <col min="5" max="5" width="11.5703125" style="58" bestFit="1" customWidth="1"/>
    <col min="6" max="6" width="9.140625" style="141"/>
    <col min="7" max="7" width="10.7109375" style="58" bestFit="1" customWidth="1"/>
    <col min="8" max="8" width="9.140625" style="141"/>
    <col min="9" max="9" width="10.140625" style="58" bestFit="1" customWidth="1"/>
    <col min="10" max="10" width="9.140625" style="141"/>
    <col min="11" max="11" width="9.140625" style="58"/>
    <col min="12" max="12" width="9.140625" style="141"/>
    <col min="13" max="13" width="11.42578125" style="58" bestFit="1" customWidth="1"/>
    <col min="14" max="14" width="9.140625" style="141"/>
    <col min="15" max="15" width="14.140625" style="58" bestFit="1" customWidth="1"/>
    <col min="16" max="16" width="9.140625" style="141"/>
    <col min="17" max="17" width="11.42578125" style="58" bestFit="1" customWidth="1"/>
    <col min="18" max="18" width="9.5703125" style="141" bestFit="1" customWidth="1"/>
    <col min="19" max="19" width="9.140625" style="58"/>
    <col min="20" max="20" width="9.140625" style="141"/>
    <col min="21" max="21" width="12.140625" style="58" bestFit="1" customWidth="1"/>
    <col min="22" max="22" width="9.140625" style="141"/>
    <col min="23" max="23" width="9.140625" style="58"/>
    <col min="24" max="24" width="7" style="58" customWidth="1"/>
    <col min="25" max="25" width="12.5703125" style="58" bestFit="1" customWidth="1"/>
    <col min="26" max="16384" width="9.140625" style="58"/>
  </cols>
  <sheetData>
    <row r="2" spans="1:27" ht="15.75" thickBot="1" x14ac:dyDescent="0.3"/>
    <row r="3" spans="1:27" ht="24.75" customHeight="1" x14ac:dyDescent="0.25">
      <c r="A3" s="57" t="s">
        <v>0</v>
      </c>
      <c r="B3" s="333" t="s">
        <v>95</v>
      </c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  <c r="R3" s="334"/>
      <c r="S3" s="334"/>
      <c r="T3" s="334"/>
      <c r="U3" s="334"/>
      <c r="V3" s="334"/>
      <c r="W3" s="334"/>
      <c r="X3" s="334"/>
      <c r="Y3" s="334"/>
      <c r="Z3" s="334"/>
      <c r="AA3" s="334"/>
    </row>
    <row r="4" spans="1:27" x14ac:dyDescent="0.25">
      <c r="A4" s="335" t="s">
        <v>72</v>
      </c>
      <c r="B4" s="159" t="s">
        <v>67</v>
      </c>
      <c r="C4" s="123"/>
      <c r="D4" s="173" t="s">
        <v>73</v>
      </c>
      <c r="E4" s="59"/>
      <c r="F4" s="159" t="s">
        <v>74</v>
      </c>
      <c r="G4" s="59"/>
      <c r="H4" s="159" t="s">
        <v>75</v>
      </c>
      <c r="I4" s="86"/>
      <c r="J4" s="159" t="s">
        <v>76</v>
      </c>
      <c r="K4" s="59"/>
      <c r="L4" s="159" t="s">
        <v>77</v>
      </c>
      <c r="M4" s="59"/>
      <c r="N4" s="159" t="s">
        <v>78</v>
      </c>
      <c r="O4" s="59"/>
      <c r="P4" s="159" t="s">
        <v>79</v>
      </c>
      <c r="Q4" s="59"/>
      <c r="R4" s="159" t="s">
        <v>80</v>
      </c>
      <c r="S4" s="59"/>
      <c r="T4" s="159" t="s">
        <v>81</v>
      </c>
      <c r="U4" s="59"/>
      <c r="V4" s="156" t="s">
        <v>82</v>
      </c>
      <c r="W4" s="62"/>
      <c r="X4" s="60" t="s">
        <v>83</v>
      </c>
      <c r="Y4" s="61"/>
      <c r="Z4" s="60" t="s">
        <v>84</v>
      </c>
      <c r="AA4" s="127"/>
    </row>
    <row r="5" spans="1:27" x14ac:dyDescent="0.25">
      <c r="A5" s="335"/>
      <c r="B5" s="160"/>
      <c r="C5" s="63">
        <f>C6*B6</f>
        <v>7105000</v>
      </c>
      <c r="D5" s="164"/>
      <c r="E5" s="63">
        <f>E6*D6</f>
        <v>4860000</v>
      </c>
      <c r="F5" s="160"/>
      <c r="G5" s="63">
        <f>G6*F6</f>
        <v>5915000</v>
      </c>
      <c r="H5" s="160"/>
      <c r="I5" s="64">
        <f>I6*H6</f>
        <v>5220000</v>
      </c>
      <c r="J5" s="160"/>
      <c r="K5" s="63">
        <f>K6*J6</f>
        <v>5133000</v>
      </c>
      <c r="L5" s="160"/>
      <c r="M5" s="63">
        <v>5300000</v>
      </c>
      <c r="N5" s="160"/>
      <c r="O5" s="63">
        <f>O6*N6</f>
        <v>5850000</v>
      </c>
      <c r="P5" s="160"/>
      <c r="Q5" s="63">
        <f>Q6*P6</f>
        <v>5670000</v>
      </c>
      <c r="R5" s="160"/>
      <c r="S5" s="63">
        <f>S6*R6</f>
        <v>5733000</v>
      </c>
      <c r="T5" s="160"/>
      <c r="U5" s="63">
        <f>U6*T6</f>
        <v>5915000</v>
      </c>
      <c r="V5" s="187"/>
      <c r="W5" s="67">
        <f>W6*V6</f>
        <v>4425000</v>
      </c>
      <c r="X5" s="75"/>
      <c r="Y5" s="63">
        <f>Y6*X6</f>
        <v>4860000</v>
      </c>
      <c r="Z5" s="128"/>
      <c r="AA5" s="65">
        <f>AA6*Z6</f>
        <v>4525000</v>
      </c>
    </row>
    <row r="6" spans="1:27" x14ac:dyDescent="0.25">
      <c r="A6" s="335"/>
      <c r="B6" s="73">
        <v>24.5</v>
      </c>
      <c r="C6" s="68">
        <v>290000</v>
      </c>
      <c r="D6" s="174">
        <v>18</v>
      </c>
      <c r="E6" s="68">
        <v>270000</v>
      </c>
      <c r="F6" s="73">
        <v>18.2</v>
      </c>
      <c r="G6" s="68">
        <v>325000</v>
      </c>
      <c r="H6" s="73">
        <v>18</v>
      </c>
      <c r="I6" s="70">
        <v>290000</v>
      </c>
      <c r="J6" s="73">
        <v>17.7</v>
      </c>
      <c r="K6" s="68">
        <v>290000</v>
      </c>
      <c r="L6" s="73">
        <v>18</v>
      </c>
      <c r="M6" s="68">
        <v>300000</v>
      </c>
      <c r="N6" s="73">
        <v>18</v>
      </c>
      <c r="O6" s="68">
        <v>325000</v>
      </c>
      <c r="P6" s="73">
        <v>18</v>
      </c>
      <c r="Q6" s="68">
        <v>315000</v>
      </c>
      <c r="R6" s="73">
        <v>18.2</v>
      </c>
      <c r="S6" s="68">
        <v>315000</v>
      </c>
      <c r="T6" s="73">
        <v>18.2</v>
      </c>
      <c r="U6" s="68">
        <v>325000</v>
      </c>
      <c r="V6" s="157">
        <v>17.7</v>
      </c>
      <c r="W6" s="72">
        <v>250000</v>
      </c>
      <c r="X6" s="73">
        <v>18</v>
      </c>
      <c r="Y6" s="71">
        <v>270000</v>
      </c>
      <c r="Z6" s="69">
        <v>18.100000000000001</v>
      </c>
      <c r="AA6" s="97">
        <v>250000</v>
      </c>
    </row>
    <row r="7" spans="1:27" x14ac:dyDescent="0.25">
      <c r="A7" s="336" t="s">
        <v>1</v>
      </c>
      <c r="B7" s="167" t="s">
        <v>3</v>
      </c>
      <c r="C7" s="74"/>
      <c r="D7" s="173" t="s">
        <v>4</v>
      </c>
      <c r="E7" s="63"/>
      <c r="F7" s="160" t="s">
        <v>5</v>
      </c>
      <c r="G7" s="66">
        <f>++++++++++++++++++++++++++++++++++++++++++++++++++++++++++++++++++++++++++++++++++++++AA14</f>
        <v>0</v>
      </c>
      <c r="H7" s="160" t="s">
        <v>6</v>
      </c>
      <c r="I7" s="64"/>
      <c r="J7" s="164" t="s">
        <v>7</v>
      </c>
      <c r="K7" s="63"/>
      <c r="L7" s="181" t="s">
        <v>8</v>
      </c>
      <c r="M7" s="112"/>
      <c r="N7" s="176" t="s">
        <v>9</v>
      </c>
      <c r="O7" s="113"/>
      <c r="P7" s="164" t="s">
        <v>10</v>
      </c>
      <c r="Q7" s="63"/>
      <c r="R7" s="164" t="s">
        <v>85</v>
      </c>
      <c r="S7" s="59"/>
      <c r="T7" s="159" t="s">
        <v>86</v>
      </c>
      <c r="U7" s="59"/>
      <c r="V7" s="188"/>
      <c r="W7" s="76"/>
      <c r="X7" s="190"/>
      <c r="Y7" s="76"/>
      <c r="Z7" s="77"/>
      <c r="AA7" s="76"/>
    </row>
    <row r="8" spans="1:27" x14ac:dyDescent="0.25">
      <c r="A8" s="336"/>
      <c r="B8" s="148"/>
      <c r="C8" s="78">
        <f>C9*B9</f>
        <v>5940000</v>
      </c>
      <c r="D8" s="175"/>
      <c r="E8" s="79">
        <f>E9*D9</f>
        <v>4698000</v>
      </c>
      <c r="F8" s="175"/>
      <c r="G8" s="80">
        <f>G9*F9</f>
        <v>4779000</v>
      </c>
      <c r="H8" s="180"/>
      <c r="I8" s="81">
        <f>I9*H9</f>
        <v>6120000</v>
      </c>
      <c r="J8" s="180"/>
      <c r="K8" s="79">
        <f>K9*J9</f>
        <v>7752000</v>
      </c>
      <c r="L8" s="182"/>
      <c r="M8" s="114">
        <f>M9*L9</f>
        <v>7272000</v>
      </c>
      <c r="N8" s="186"/>
      <c r="O8" s="115">
        <f>O9*N9</f>
        <v>6003100</v>
      </c>
      <c r="P8" s="180"/>
      <c r="Q8" s="79">
        <f>Q9*P9</f>
        <v>4361000</v>
      </c>
      <c r="R8" s="175"/>
      <c r="S8" s="79">
        <f>S9*R9</f>
        <v>6692000</v>
      </c>
      <c r="T8" s="180"/>
      <c r="U8" s="79">
        <f>U9*T9</f>
        <v>8347500</v>
      </c>
      <c r="V8" s="189"/>
      <c r="W8" s="83"/>
      <c r="X8" s="191"/>
      <c r="Y8" s="83"/>
      <c r="Z8" s="82"/>
      <c r="AA8" s="83"/>
    </row>
    <row r="9" spans="1:27" x14ac:dyDescent="0.25">
      <c r="A9" s="336"/>
      <c r="B9" s="168">
        <v>19.8</v>
      </c>
      <c r="C9" s="84">
        <v>300000</v>
      </c>
      <c r="D9" s="174">
        <v>17.399999999999999</v>
      </c>
      <c r="E9" s="68">
        <v>270000</v>
      </c>
      <c r="F9" s="73">
        <v>17.7</v>
      </c>
      <c r="G9" s="85">
        <v>270000</v>
      </c>
      <c r="H9" s="73">
        <v>24</v>
      </c>
      <c r="I9" s="70">
        <v>255000</v>
      </c>
      <c r="J9" s="160">
        <v>30.4</v>
      </c>
      <c r="K9" s="63">
        <v>255000</v>
      </c>
      <c r="L9" s="183">
        <v>30.3</v>
      </c>
      <c r="M9" s="116">
        <v>240000</v>
      </c>
      <c r="N9" s="177">
        <v>17.3</v>
      </c>
      <c r="O9" s="117">
        <v>347000</v>
      </c>
      <c r="P9" s="73">
        <v>17.8</v>
      </c>
      <c r="Q9" s="63">
        <v>245000</v>
      </c>
      <c r="R9" s="73">
        <v>23.9</v>
      </c>
      <c r="S9" s="68">
        <v>280000</v>
      </c>
      <c r="T9" s="73">
        <v>31.5</v>
      </c>
      <c r="U9" s="68">
        <v>265000</v>
      </c>
      <c r="V9" s="188"/>
      <c r="W9" s="76"/>
      <c r="X9" s="190"/>
      <c r="Y9" s="76"/>
      <c r="Z9" s="77"/>
      <c r="AA9" s="76"/>
    </row>
    <row r="10" spans="1:27" x14ac:dyDescent="0.25">
      <c r="A10" s="335" t="s">
        <v>11</v>
      </c>
      <c r="B10" s="169" t="s">
        <v>87</v>
      </c>
      <c r="C10" s="63"/>
      <c r="D10" s="159" t="s">
        <v>30</v>
      </c>
      <c r="E10" s="59"/>
      <c r="F10" s="159" t="s">
        <v>88</v>
      </c>
      <c r="G10" s="59"/>
      <c r="H10" s="164" t="s">
        <v>89</v>
      </c>
      <c r="I10" s="86"/>
      <c r="J10" s="159" t="s">
        <v>14</v>
      </c>
      <c r="K10" s="59"/>
      <c r="L10" s="165" t="s">
        <v>15</v>
      </c>
      <c r="M10" s="113"/>
      <c r="N10" s="195" t="s">
        <v>16</v>
      </c>
      <c r="O10" s="193"/>
      <c r="P10" s="176" t="s">
        <v>17</v>
      </c>
      <c r="Q10" s="118"/>
      <c r="R10" s="164" t="s">
        <v>18</v>
      </c>
      <c r="S10" s="63"/>
      <c r="T10" s="164" t="s">
        <v>19</v>
      </c>
      <c r="U10" s="66"/>
      <c r="V10" s="156" t="s">
        <v>20</v>
      </c>
      <c r="W10" s="118"/>
      <c r="X10" s="207" t="s">
        <v>2</v>
      </c>
      <c r="Y10" s="208"/>
      <c r="Z10" s="77"/>
      <c r="AA10" s="76"/>
    </row>
    <row r="11" spans="1:27" x14ac:dyDescent="0.25">
      <c r="A11" s="335"/>
      <c r="B11" s="169"/>
      <c r="C11" s="63">
        <f>SUM(B12*C12)</f>
        <v>5346000</v>
      </c>
      <c r="D11" s="160"/>
      <c r="E11" s="63">
        <f>SUM(D12)*E12</f>
        <v>4272000</v>
      </c>
      <c r="F11" s="160"/>
      <c r="G11" s="63">
        <f>SUM(F12)*G12</f>
        <v>4806000</v>
      </c>
      <c r="H11" s="164"/>
      <c r="I11" s="64">
        <f>SUM(H12)*I12</f>
        <v>5642000</v>
      </c>
      <c r="J11" s="160"/>
      <c r="K11" s="63">
        <f>SUM(J12)*K12</f>
        <v>4097500</v>
      </c>
      <c r="L11" s="165"/>
      <c r="M11" s="87">
        <f>SUM(L12)*M12</f>
        <v>5320000</v>
      </c>
      <c r="N11" s="196"/>
      <c r="O11" s="193">
        <v>11722000</v>
      </c>
      <c r="P11" s="176"/>
      <c r="Q11" s="87">
        <f>SUM(P12)*Q12</f>
        <v>4272000</v>
      </c>
      <c r="R11" s="160"/>
      <c r="S11" s="63">
        <f>SUM(R12)*S12</f>
        <v>6230000</v>
      </c>
      <c r="T11" s="164"/>
      <c r="U11" s="66">
        <f>SUM(T12)*U12</f>
        <v>5825000</v>
      </c>
      <c r="V11" s="176"/>
      <c r="W11" s="113">
        <f>W12*V12</f>
        <v>5355000</v>
      </c>
      <c r="X11" s="209"/>
      <c r="Y11" s="210">
        <v>6988500</v>
      </c>
      <c r="Z11" s="77"/>
      <c r="AA11" s="76"/>
    </row>
    <row r="12" spans="1:27" x14ac:dyDescent="0.25">
      <c r="A12" s="335"/>
      <c r="B12" s="169">
        <v>19.8</v>
      </c>
      <c r="C12" s="63">
        <v>270000</v>
      </c>
      <c r="D12" s="73">
        <v>17.8</v>
      </c>
      <c r="E12" s="68">
        <v>240000</v>
      </c>
      <c r="F12" s="160">
        <v>17.8</v>
      </c>
      <c r="G12" s="63">
        <v>270000</v>
      </c>
      <c r="H12" s="164">
        <v>21.7</v>
      </c>
      <c r="I12" s="64">
        <v>260000</v>
      </c>
      <c r="J12" s="73">
        <v>14.9</v>
      </c>
      <c r="K12" s="68">
        <v>275000</v>
      </c>
      <c r="L12" s="165">
        <v>15.2</v>
      </c>
      <c r="M12" s="113">
        <v>350000</v>
      </c>
      <c r="N12" s="197">
        <v>29.6</v>
      </c>
      <c r="O12" s="194" t="s">
        <v>100</v>
      </c>
      <c r="P12" s="177">
        <v>17.8</v>
      </c>
      <c r="Q12" s="117">
        <v>240000</v>
      </c>
      <c r="R12" s="73">
        <v>17.8</v>
      </c>
      <c r="S12" s="68">
        <v>350000</v>
      </c>
      <c r="T12" s="73">
        <v>23.3</v>
      </c>
      <c r="U12" s="85">
        <v>250000</v>
      </c>
      <c r="V12" s="177">
        <v>15.3</v>
      </c>
      <c r="W12" s="117">
        <v>350000</v>
      </c>
      <c r="X12" s="211">
        <v>15.3</v>
      </c>
      <c r="Y12" s="212" t="s">
        <v>98</v>
      </c>
      <c r="Z12" s="77"/>
      <c r="AA12" s="76"/>
    </row>
    <row r="13" spans="1:27" x14ac:dyDescent="0.25">
      <c r="A13" s="336" t="s">
        <v>21</v>
      </c>
      <c r="B13" s="170" t="s">
        <v>90</v>
      </c>
      <c r="C13" s="124"/>
      <c r="D13" s="195" t="s">
        <v>23</v>
      </c>
      <c r="E13" s="192"/>
      <c r="F13" s="178" t="s">
        <v>24</v>
      </c>
      <c r="G13" s="123"/>
      <c r="H13" s="238" t="s">
        <v>91</v>
      </c>
      <c r="I13" s="239"/>
      <c r="J13" s="156" t="s">
        <v>26</v>
      </c>
      <c r="K13" s="118"/>
      <c r="L13" s="184" t="s">
        <v>92</v>
      </c>
      <c r="M13" s="118"/>
      <c r="N13" s="176" t="s">
        <v>28</v>
      </c>
      <c r="O13" s="118"/>
      <c r="P13" s="142"/>
      <c r="Q13" s="76"/>
      <c r="R13" s="142"/>
      <c r="S13" s="76"/>
      <c r="T13" s="142"/>
      <c r="U13" s="76"/>
      <c r="V13" s="142"/>
      <c r="W13" s="76"/>
      <c r="X13" s="77"/>
      <c r="Y13" s="76"/>
      <c r="Z13" s="77"/>
      <c r="AA13" s="76"/>
    </row>
    <row r="14" spans="1:27" x14ac:dyDescent="0.25">
      <c r="A14" s="336"/>
      <c r="B14" s="171"/>
      <c r="C14" s="125">
        <f>C15*B15</f>
        <v>4416000</v>
      </c>
      <c r="D14" s="196"/>
      <c r="E14" s="193">
        <v>6625500</v>
      </c>
      <c r="F14" s="179"/>
      <c r="G14" s="63">
        <f>F15*G15</f>
        <v>7080000</v>
      </c>
      <c r="H14" s="240"/>
      <c r="I14" s="241">
        <f>I15*H15</f>
        <v>7254000.0000000009</v>
      </c>
      <c r="J14" s="176"/>
      <c r="K14" s="113">
        <f>J15*K15</f>
        <v>3337000</v>
      </c>
      <c r="L14" s="165"/>
      <c r="M14" s="87">
        <f>L15*M15</f>
        <v>3337000</v>
      </c>
      <c r="N14" s="176"/>
      <c r="O14" s="113">
        <f>N15*O15</f>
        <v>3454500</v>
      </c>
      <c r="P14" s="142"/>
      <c r="Q14" s="76"/>
      <c r="R14" s="142"/>
      <c r="S14" s="76"/>
      <c r="T14" s="142"/>
      <c r="U14" s="76"/>
      <c r="V14" s="142"/>
      <c r="W14" s="76"/>
      <c r="X14" s="77"/>
      <c r="Y14" s="76"/>
      <c r="Z14" s="77"/>
      <c r="AA14" s="76"/>
    </row>
    <row r="15" spans="1:27" x14ac:dyDescent="0.25">
      <c r="A15" s="336"/>
      <c r="B15" s="172">
        <v>19.2</v>
      </c>
      <c r="C15" s="126">
        <v>230000</v>
      </c>
      <c r="D15" s="197">
        <v>13.9</v>
      </c>
      <c r="E15" s="194" t="s">
        <v>101</v>
      </c>
      <c r="F15" s="144">
        <v>29.5</v>
      </c>
      <c r="G15" s="68">
        <v>240000</v>
      </c>
      <c r="H15" s="242">
        <v>18.600000000000001</v>
      </c>
      <c r="I15" s="243">
        <v>390000</v>
      </c>
      <c r="J15" s="177">
        <v>14.2</v>
      </c>
      <c r="K15" s="117">
        <v>235000</v>
      </c>
      <c r="L15" s="185">
        <v>14.2</v>
      </c>
      <c r="M15" s="117">
        <v>235000</v>
      </c>
      <c r="N15" s="177">
        <v>14.7</v>
      </c>
      <c r="O15" s="117">
        <v>235000</v>
      </c>
      <c r="P15" s="142"/>
      <c r="Q15" s="77"/>
      <c r="R15" s="142"/>
      <c r="S15" s="77"/>
      <c r="T15" s="142"/>
      <c r="U15" s="76"/>
      <c r="V15" s="142"/>
      <c r="W15" s="76"/>
      <c r="X15" s="77"/>
      <c r="Y15" s="76"/>
      <c r="Z15" s="77"/>
      <c r="AA15" s="88"/>
    </row>
    <row r="16" spans="1:27" x14ac:dyDescent="0.25">
      <c r="A16" s="89"/>
      <c r="B16" s="91"/>
      <c r="C16" s="76"/>
      <c r="D16" s="142"/>
      <c r="E16" s="76"/>
      <c r="F16" s="98"/>
      <c r="G16" s="76"/>
      <c r="H16" s="98"/>
      <c r="I16" s="76"/>
      <c r="J16" s="142"/>
      <c r="K16" s="76"/>
      <c r="L16" s="142"/>
      <c r="M16" s="76"/>
      <c r="N16" s="142"/>
      <c r="O16" s="76"/>
      <c r="P16" s="142"/>
      <c r="Q16" s="77"/>
      <c r="R16" s="142"/>
      <c r="S16" s="77"/>
      <c r="T16" s="142"/>
      <c r="U16" s="77"/>
      <c r="V16" s="142"/>
      <c r="W16" s="77"/>
      <c r="X16" s="77"/>
      <c r="Y16" s="76"/>
      <c r="Z16" s="90"/>
      <c r="AA16" s="76"/>
    </row>
    <row r="17" spans="1:27" ht="15.75" thickBot="1" x14ac:dyDescent="0.3">
      <c r="A17" s="89"/>
      <c r="B17" s="91"/>
      <c r="C17" s="76"/>
      <c r="D17" s="142"/>
      <c r="E17" s="76"/>
      <c r="F17" s="142"/>
      <c r="G17" s="76"/>
      <c r="H17" s="142"/>
      <c r="I17" s="76"/>
      <c r="J17" s="142"/>
      <c r="K17" s="76"/>
      <c r="L17" s="142"/>
      <c r="M17" s="76"/>
      <c r="N17" s="142"/>
      <c r="O17" s="76"/>
      <c r="P17" s="152"/>
      <c r="Q17" s="77"/>
      <c r="R17" s="142"/>
      <c r="S17" s="77"/>
      <c r="T17" s="142"/>
      <c r="U17" s="77"/>
      <c r="V17" s="142"/>
      <c r="W17" s="77"/>
      <c r="X17" s="77"/>
      <c r="Y17" s="77"/>
      <c r="Z17" s="76"/>
      <c r="AA17" s="77"/>
    </row>
    <row r="18" spans="1:27" ht="24.75" x14ac:dyDescent="0.25">
      <c r="A18" s="326" t="s">
        <v>93</v>
      </c>
      <c r="B18" s="327"/>
      <c r="C18" s="327"/>
      <c r="D18" s="327"/>
      <c r="E18" s="327"/>
      <c r="F18" s="327"/>
      <c r="G18" s="327"/>
      <c r="H18" s="327"/>
      <c r="I18" s="327"/>
      <c r="J18" s="327"/>
      <c r="K18" s="327"/>
      <c r="L18" s="327"/>
      <c r="M18" s="327"/>
      <c r="N18" s="327"/>
      <c r="O18" s="327"/>
      <c r="P18" s="152"/>
      <c r="Q18" s="77"/>
      <c r="R18" s="142"/>
      <c r="S18" s="77"/>
      <c r="T18" s="142"/>
      <c r="U18" s="77"/>
      <c r="V18" s="142"/>
      <c r="W18" s="77"/>
      <c r="X18" s="77"/>
      <c r="Y18" s="77"/>
      <c r="Z18" s="76"/>
      <c r="AA18" s="77"/>
    </row>
    <row r="19" spans="1:27" x14ac:dyDescent="0.25">
      <c r="A19" s="328" t="s">
        <v>1</v>
      </c>
      <c r="B19" s="159" t="s">
        <v>17</v>
      </c>
      <c r="C19" s="59"/>
      <c r="D19" s="159" t="s">
        <v>18</v>
      </c>
      <c r="E19" s="92"/>
      <c r="F19" s="159" t="s">
        <v>19</v>
      </c>
      <c r="G19" s="92"/>
      <c r="H19" s="163" t="s">
        <v>20</v>
      </c>
      <c r="I19" s="93"/>
      <c r="J19" s="238" t="s">
        <v>2</v>
      </c>
      <c r="K19" s="265"/>
      <c r="L19" s="166" t="s">
        <v>3</v>
      </c>
      <c r="M19" s="119"/>
      <c r="N19" s="159" t="s">
        <v>4</v>
      </c>
      <c r="O19" s="59"/>
      <c r="P19" s="152"/>
      <c r="Q19" s="77"/>
      <c r="R19" s="142"/>
      <c r="S19" s="77"/>
      <c r="T19" s="142"/>
      <c r="U19" s="77"/>
      <c r="V19" s="142"/>
      <c r="W19" s="77"/>
      <c r="X19" s="77"/>
      <c r="Y19" s="77"/>
      <c r="Z19" s="76"/>
      <c r="AA19" s="77"/>
    </row>
    <row r="20" spans="1:27" x14ac:dyDescent="0.25">
      <c r="A20" s="329"/>
      <c r="B20" s="160"/>
      <c r="C20" s="63">
        <f>C21*B21</f>
        <v>8086000</v>
      </c>
      <c r="D20" s="160"/>
      <c r="E20" s="63">
        <f>E21*D21</f>
        <v>5504000</v>
      </c>
      <c r="F20" s="160"/>
      <c r="G20" s="63">
        <f>G21*F21</f>
        <v>5728000</v>
      </c>
      <c r="H20" s="164"/>
      <c r="I20" s="66">
        <v>5544000</v>
      </c>
      <c r="J20" s="240"/>
      <c r="K20" s="241">
        <v>7624000</v>
      </c>
      <c r="L20" s="164"/>
      <c r="M20" s="66">
        <f>M21*L21</f>
        <v>5696000</v>
      </c>
      <c r="N20" s="160"/>
      <c r="O20" s="63">
        <f>O21*N21</f>
        <v>5728000</v>
      </c>
      <c r="P20" s="152"/>
      <c r="Q20" s="77"/>
      <c r="R20" s="152"/>
      <c r="S20" s="77"/>
      <c r="T20" s="152"/>
      <c r="U20" s="77"/>
      <c r="V20" s="152"/>
      <c r="W20" s="77"/>
      <c r="X20" s="76"/>
      <c r="Y20" s="77"/>
      <c r="Z20" s="76"/>
      <c r="AA20" s="77"/>
    </row>
    <row r="21" spans="1:27" x14ac:dyDescent="0.25">
      <c r="A21" s="329"/>
      <c r="B21" s="73">
        <v>31.1</v>
      </c>
      <c r="C21" s="68">
        <v>260000</v>
      </c>
      <c r="D21" s="73">
        <v>17.2</v>
      </c>
      <c r="E21" s="68">
        <v>320000</v>
      </c>
      <c r="F21" s="73">
        <v>17.899999999999999</v>
      </c>
      <c r="G21" s="68">
        <v>320000</v>
      </c>
      <c r="H21" s="164">
        <v>17.600000000000001</v>
      </c>
      <c r="I21" s="94">
        <v>335000</v>
      </c>
      <c r="J21" s="242">
        <v>17.8</v>
      </c>
      <c r="K21" s="243"/>
      <c r="L21" s="164">
        <v>17.8</v>
      </c>
      <c r="M21" s="66">
        <v>320000</v>
      </c>
      <c r="N21" s="73">
        <v>17.899999999999999</v>
      </c>
      <c r="O21" s="68">
        <v>320000</v>
      </c>
      <c r="P21" s="152"/>
      <c r="Q21" s="77"/>
      <c r="R21" s="142"/>
      <c r="S21" s="77"/>
      <c r="T21" s="142"/>
      <c r="U21" s="77"/>
      <c r="V21" s="142"/>
      <c r="W21" s="95"/>
      <c r="X21" s="77"/>
      <c r="Y21" s="77"/>
      <c r="Z21" s="76"/>
      <c r="AA21" s="77"/>
    </row>
    <row r="22" spans="1:27" x14ac:dyDescent="0.25">
      <c r="A22" s="330" t="s">
        <v>11</v>
      </c>
      <c r="B22" s="159" t="s">
        <v>29</v>
      </c>
      <c r="C22" s="59"/>
      <c r="D22" s="238" t="s">
        <v>30</v>
      </c>
      <c r="E22" s="265"/>
      <c r="F22" s="159" t="s">
        <v>12</v>
      </c>
      <c r="G22" s="59"/>
      <c r="H22" s="159" t="s">
        <v>89</v>
      </c>
      <c r="I22" s="86"/>
      <c r="J22" s="165" t="s">
        <v>14</v>
      </c>
      <c r="K22" s="87"/>
      <c r="L22" s="159" t="s">
        <v>94</v>
      </c>
      <c r="M22" s="59"/>
      <c r="N22" s="159" t="s">
        <v>16</v>
      </c>
      <c r="O22" s="120"/>
      <c r="P22" s="152"/>
      <c r="Q22" s="91"/>
      <c r="R22" s="152"/>
      <c r="S22" s="91"/>
      <c r="T22" s="152"/>
      <c r="U22" s="132"/>
      <c r="V22" s="152"/>
      <c r="W22" s="77"/>
      <c r="X22" s="77"/>
      <c r="Y22" s="77"/>
      <c r="Z22" s="76"/>
      <c r="AA22" s="77"/>
    </row>
    <row r="23" spans="1:27" x14ac:dyDescent="0.25">
      <c r="A23" s="331"/>
      <c r="B23" s="160"/>
      <c r="C23" s="63">
        <f>SUM(B24*C24)</f>
        <v>8150000</v>
      </c>
      <c r="D23" s="240"/>
      <c r="E23" s="241">
        <v>7640000</v>
      </c>
      <c r="F23" s="160"/>
      <c r="G23" s="63">
        <f>SUM(F24)*G24</f>
        <v>5430000</v>
      </c>
      <c r="H23" s="160"/>
      <c r="I23" s="64">
        <f>SUM(H24)*I24</f>
        <v>5340000</v>
      </c>
      <c r="J23" s="165"/>
      <c r="K23" s="87">
        <f>SUM(J24)*K24</f>
        <v>4320000</v>
      </c>
      <c r="L23" s="160"/>
      <c r="M23" s="63">
        <f>SUM(L24)*M24</f>
        <v>5460000</v>
      </c>
      <c r="N23" s="160"/>
      <c r="O23" s="63">
        <v>5920000</v>
      </c>
      <c r="P23" s="152"/>
      <c r="Q23" s="91"/>
      <c r="R23" s="142"/>
      <c r="S23" s="91"/>
      <c r="T23" s="142"/>
      <c r="U23" s="91"/>
      <c r="V23" s="142"/>
      <c r="W23" s="77"/>
      <c r="X23" s="77"/>
      <c r="Y23" s="77"/>
      <c r="Z23" s="76"/>
      <c r="AA23" s="77"/>
    </row>
    <row r="24" spans="1:27" x14ac:dyDescent="0.25">
      <c r="A24" s="332"/>
      <c r="B24" s="73">
        <v>32.6</v>
      </c>
      <c r="C24" s="68">
        <v>250000</v>
      </c>
      <c r="D24" s="242">
        <v>18</v>
      </c>
      <c r="E24" s="243" t="s">
        <v>98</v>
      </c>
      <c r="F24" s="73">
        <v>18.100000000000001</v>
      </c>
      <c r="G24" s="68">
        <v>300000</v>
      </c>
      <c r="H24" s="73">
        <v>17.8</v>
      </c>
      <c r="I24" s="70">
        <v>300000</v>
      </c>
      <c r="J24" s="165">
        <v>18</v>
      </c>
      <c r="K24" s="87">
        <v>240000</v>
      </c>
      <c r="L24" s="73">
        <v>18.2</v>
      </c>
      <c r="M24" s="68">
        <v>300000</v>
      </c>
      <c r="N24" s="73">
        <v>18.5</v>
      </c>
      <c r="O24" s="68">
        <v>305000</v>
      </c>
      <c r="P24" s="152"/>
      <c r="Q24" s="91"/>
      <c r="R24" s="142"/>
      <c r="S24" s="91"/>
      <c r="T24" s="142"/>
      <c r="U24" s="91"/>
      <c r="V24" s="158"/>
      <c r="W24" s="77"/>
      <c r="X24" s="77"/>
      <c r="Y24" s="77"/>
      <c r="Z24" s="76"/>
      <c r="AA24" s="77"/>
    </row>
    <row r="25" spans="1:27" x14ac:dyDescent="0.25">
      <c r="A25" s="329" t="s">
        <v>21</v>
      </c>
      <c r="B25" s="159" t="s">
        <v>90</v>
      </c>
      <c r="C25" s="59"/>
      <c r="D25" s="159" t="s">
        <v>23</v>
      </c>
      <c r="E25" s="59"/>
      <c r="F25" s="161" t="s">
        <v>24</v>
      </c>
      <c r="G25" s="66"/>
      <c r="H25" s="159" t="s">
        <v>91</v>
      </c>
      <c r="I25" s="86"/>
      <c r="J25" s="159" t="s">
        <v>26</v>
      </c>
      <c r="K25" s="92"/>
      <c r="L25" s="159" t="s">
        <v>92</v>
      </c>
      <c r="M25" s="59"/>
      <c r="N25" s="159" t="s">
        <v>28</v>
      </c>
      <c r="O25" s="59"/>
      <c r="P25" s="152"/>
      <c r="Q25" s="77"/>
      <c r="R25" s="142"/>
      <c r="S25" s="77"/>
      <c r="T25" s="142"/>
      <c r="U25" s="91"/>
      <c r="V25" s="142"/>
      <c r="W25" s="77"/>
      <c r="X25" s="77"/>
      <c r="Y25" s="77"/>
      <c r="Z25" s="88"/>
      <c r="AA25" s="77"/>
    </row>
    <row r="26" spans="1:27" x14ac:dyDescent="0.25">
      <c r="A26" s="329"/>
      <c r="B26" s="160"/>
      <c r="C26" s="63">
        <f>C27*B27</f>
        <v>7956000</v>
      </c>
      <c r="D26" s="160"/>
      <c r="E26" s="63">
        <f>D27*E27</f>
        <v>4988000</v>
      </c>
      <c r="F26" s="161"/>
      <c r="G26" s="66">
        <f>F27*G27</f>
        <v>5068000</v>
      </c>
      <c r="H26" s="160"/>
      <c r="I26" s="64">
        <f>H27*I27</f>
        <v>5104000</v>
      </c>
      <c r="J26" s="160"/>
      <c r="K26" s="63">
        <f>J27*K27</f>
        <v>5340000</v>
      </c>
      <c r="L26" s="160"/>
      <c r="M26" s="63">
        <f>L27*M27</f>
        <v>4984000</v>
      </c>
      <c r="N26" s="160"/>
      <c r="O26" s="63">
        <f>N27*O27</f>
        <v>5012000</v>
      </c>
      <c r="P26" s="152"/>
      <c r="Q26" s="77"/>
      <c r="R26" s="142"/>
      <c r="S26" s="77"/>
      <c r="T26" s="142"/>
      <c r="U26" s="76"/>
      <c r="V26" s="142"/>
      <c r="W26" s="77"/>
      <c r="X26" s="76"/>
      <c r="Y26" s="77"/>
      <c r="Z26" s="76"/>
      <c r="AA26" s="76"/>
    </row>
    <row r="27" spans="1:27" x14ac:dyDescent="0.25">
      <c r="A27" s="329"/>
      <c r="B27" s="73">
        <v>31.2</v>
      </c>
      <c r="C27" s="68">
        <v>255000</v>
      </c>
      <c r="D27" s="73">
        <v>17.2</v>
      </c>
      <c r="E27" s="68">
        <v>290000</v>
      </c>
      <c r="F27" s="162">
        <v>18.100000000000001</v>
      </c>
      <c r="G27" s="96">
        <v>280000</v>
      </c>
      <c r="H27" s="73">
        <v>17.600000000000001</v>
      </c>
      <c r="I27" s="70">
        <v>290000</v>
      </c>
      <c r="J27" s="73">
        <v>17.8</v>
      </c>
      <c r="K27" s="68">
        <v>300000</v>
      </c>
      <c r="L27" s="73">
        <v>17.8</v>
      </c>
      <c r="M27" s="68">
        <v>280000</v>
      </c>
      <c r="N27" s="73">
        <v>17.899999999999999</v>
      </c>
      <c r="O27" s="68">
        <v>280000</v>
      </c>
      <c r="P27" s="152"/>
      <c r="Q27" s="77"/>
      <c r="R27" s="142"/>
      <c r="S27" s="77"/>
      <c r="T27" s="142"/>
      <c r="U27" s="76"/>
      <c r="V27" s="142"/>
      <c r="W27" s="76"/>
      <c r="X27" s="77"/>
      <c r="Y27" s="76"/>
      <c r="Z27" s="77"/>
      <c r="AA27" s="76"/>
    </row>
    <row r="28" spans="1:27" x14ac:dyDescent="0.25">
      <c r="A28" s="89"/>
      <c r="B28" s="137"/>
      <c r="C28" s="129"/>
      <c r="D28" s="143"/>
      <c r="E28" s="129"/>
      <c r="F28" s="142"/>
      <c r="G28" s="76"/>
      <c r="H28" s="142"/>
      <c r="I28" s="76"/>
      <c r="J28" s="142"/>
      <c r="K28" s="76"/>
      <c r="L28" s="152"/>
      <c r="M28" s="98"/>
      <c r="N28" s="142"/>
      <c r="O28" s="76"/>
      <c r="P28" s="152"/>
      <c r="Q28" s="77"/>
      <c r="R28" s="142"/>
      <c r="S28" s="76"/>
      <c r="T28" s="91"/>
      <c r="U28" s="76"/>
      <c r="V28" s="142"/>
      <c r="W28" s="76"/>
      <c r="X28" s="77"/>
      <c r="Y28" s="76"/>
      <c r="Z28" s="77"/>
      <c r="AA28" s="76"/>
    </row>
    <row r="29" spans="1:27" ht="15.75" thickBot="1" x14ac:dyDescent="0.3">
      <c r="A29" s="89"/>
      <c r="B29" s="91"/>
      <c r="C29" s="76"/>
      <c r="D29" s="142"/>
      <c r="E29" s="76"/>
      <c r="F29" s="142"/>
      <c r="G29" s="76"/>
      <c r="H29" s="142"/>
      <c r="I29" s="76"/>
      <c r="J29" s="149"/>
      <c r="K29" s="77"/>
      <c r="L29" s="152"/>
      <c r="M29" s="77"/>
      <c r="N29" s="155"/>
      <c r="O29" s="76"/>
      <c r="P29" s="142"/>
      <c r="Q29" s="77"/>
      <c r="R29" s="142"/>
      <c r="S29" s="76"/>
      <c r="T29" s="142"/>
      <c r="U29" s="76"/>
      <c r="V29" s="142"/>
      <c r="W29" s="76"/>
      <c r="X29" s="77"/>
      <c r="Y29" s="76"/>
      <c r="Z29" s="77"/>
      <c r="AA29" s="76"/>
    </row>
    <row r="30" spans="1:27" ht="18.75" customHeight="1" x14ac:dyDescent="0.25">
      <c r="A30" s="99" t="s">
        <v>0</v>
      </c>
      <c r="B30" s="326" t="s">
        <v>66</v>
      </c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7"/>
      <c r="T30" s="327"/>
      <c r="U30" s="327"/>
      <c r="V30" s="327"/>
      <c r="W30" s="327"/>
      <c r="X30" s="76"/>
      <c r="Y30" s="76"/>
      <c r="Z30" s="76"/>
      <c r="AA30" s="76"/>
    </row>
    <row r="31" spans="1:27" x14ac:dyDescent="0.25">
      <c r="A31" s="337" t="s">
        <v>1</v>
      </c>
      <c r="B31" s="138" t="s">
        <v>6</v>
      </c>
      <c r="C31" s="100">
        <f>C32*B32</f>
        <v>4615000</v>
      </c>
      <c r="D31" s="138" t="s">
        <v>7</v>
      </c>
      <c r="E31" s="100">
        <f>E32*D32</f>
        <v>7344000.0000000009</v>
      </c>
      <c r="F31" s="272" t="s">
        <v>8</v>
      </c>
      <c r="G31" s="274">
        <v>6383700</v>
      </c>
      <c r="H31" s="138" t="s">
        <v>9</v>
      </c>
      <c r="I31" s="100">
        <f>I32*H32</f>
        <v>6228000</v>
      </c>
      <c r="J31" s="138" t="s">
        <v>10</v>
      </c>
      <c r="K31" s="100">
        <f>K32*J32</f>
        <v>4991500</v>
      </c>
      <c r="L31" s="138" t="s">
        <v>85</v>
      </c>
      <c r="M31" s="100">
        <f>M32*L32</f>
        <v>5360500</v>
      </c>
      <c r="N31" s="138" t="s">
        <v>86</v>
      </c>
      <c r="O31" s="100">
        <f>O32*N32</f>
        <v>5289500</v>
      </c>
      <c r="P31" s="203" t="s">
        <v>67</v>
      </c>
      <c r="Q31" s="204">
        <v>5772750</v>
      </c>
      <c r="R31" s="138" t="s">
        <v>73</v>
      </c>
      <c r="S31" s="100">
        <f>S32*R32</f>
        <v>7174000.0000000009</v>
      </c>
      <c r="T31" s="138" t="s">
        <v>74</v>
      </c>
      <c r="U31" s="100">
        <f>U32*T32</f>
        <v>4640000</v>
      </c>
      <c r="V31" s="138" t="s">
        <v>75</v>
      </c>
      <c r="W31" s="100">
        <f>W32*V32</f>
        <v>4857500</v>
      </c>
      <c r="X31" s="101"/>
      <c r="Y31" s="101"/>
      <c r="Z31" s="102"/>
      <c r="AA31" s="101"/>
    </row>
    <row r="32" spans="1:27" x14ac:dyDescent="0.25">
      <c r="A32" s="338"/>
      <c r="B32" s="139">
        <v>14.2</v>
      </c>
      <c r="C32" s="103">
        <v>325000</v>
      </c>
      <c r="D32" s="144">
        <v>21.6</v>
      </c>
      <c r="E32" s="103">
        <v>340000</v>
      </c>
      <c r="F32" s="273">
        <v>17.3</v>
      </c>
      <c r="G32" s="275" t="s">
        <v>96</v>
      </c>
      <c r="H32" s="144">
        <v>17.3</v>
      </c>
      <c r="I32" s="103">
        <v>360000</v>
      </c>
      <c r="J32" s="144">
        <v>14.9</v>
      </c>
      <c r="K32" s="103">
        <v>335000</v>
      </c>
      <c r="L32" s="144">
        <v>15.1</v>
      </c>
      <c r="M32" s="103">
        <v>355000</v>
      </c>
      <c r="N32" s="144">
        <v>14.9</v>
      </c>
      <c r="O32" s="103">
        <v>355000</v>
      </c>
      <c r="P32" s="205">
        <v>14.95</v>
      </c>
      <c r="Q32" s="206" t="s">
        <v>98</v>
      </c>
      <c r="R32" s="144">
        <v>21.1</v>
      </c>
      <c r="S32" s="103">
        <v>340000</v>
      </c>
      <c r="T32" s="144">
        <v>14.5</v>
      </c>
      <c r="U32" s="103">
        <v>320000</v>
      </c>
      <c r="V32" s="144">
        <v>14.5</v>
      </c>
      <c r="W32" s="103">
        <v>335000</v>
      </c>
      <c r="X32" s="76"/>
      <c r="Y32" s="76"/>
      <c r="Z32" s="76"/>
      <c r="AA32" s="76"/>
    </row>
    <row r="33" spans="1:27" x14ac:dyDescent="0.25">
      <c r="A33" s="339" t="s">
        <v>11</v>
      </c>
      <c r="B33" s="138" t="s">
        <v>14</v>
      </c>
      <c r="C33" s="100">
        <f>C34*B34</f>
        <v>4304000</v>
      </c>
      <c r="D33" s="198" t="s">
        <v>15</v>
      </c>
      <c r="E33" s="199">
        <v>8848000</v>
      </c>
      <c r="F33" s="145" t="s">
        <v>16</v>
      </c>
      <c r="G33" s="130">
        <f>G34*F34</f>
        <v>5622500</v>
      </c>
      <c r="H33" s="148" t="s">
        <v>17</v>
      </c>
      <c r="I33" s="131">
        <f>I34*H34</f>
        <v>5622500</v>
      </c>
      <c r="J33" s="138" t="s">
        <v>18</v>
      </c>
      <c r="K33" s="100">
        <f>K34*J34</f>
        <v>4246500</v>
      </c>
      <c r="L33" s="198" t="s">
        <v>19</v>
      </c>
      <c r="M33" s="199">
        <v>6786500</v>
      </c>
      <c r="N33" s="138" t="s">
        <v>20</v>
      </c>
      <c r="O33" s="100">
        <f>O34*N34</f>
        <v>5066000</v>
      </c>
      <c r="P33" s="138" t="s">
        <v>2</v>
      </c>
      <c r="Q33" s="59">
        <v>4709250</v>
      </c>
      <c r="R33" s="138" t="s">
        <v>3</v>
      </c>
      <c r="S33" s="100">
        <f>S34*R34</f>
        <v>7068500.0000000009</v>
      </c>
      <c r="T33" s="145" t="s">
        <v>4</v>
      </c>
      <c r="U33" s="105">
        <f>U34*T34</f>
        <v>4567500</v>
      </c>
      <c r="V33" s="138" t="s">
        <v>5</v>
      </c>
      <c r="W33" s="100">
        <f>W34*V34</f>
        <v>4567500</v>
      </c>
      <c r="X33" s="101"/>
      <c r="Y33" s="101"/>
      <c r="Z33" s="101"/>
      <c r="AA33" s="101"/>
    </row>
    <row r="34" spans="1:27" x14ac:dyDescent="0.25">
      <c r="A34" s="340"/>
      <c r="B34" s="139">
        <v>13.45</v>
      </c>
      <c r="C34" s="103">
        <v>320000</v>
      </c>
      <c r="D34" s="200">
        <v>21.6</v>
      </c>
      <c r="E34" s="201" t="s">
        <v>97</v>
      </c>
      <c r="F34" s="147">
        <v>17.3</v>
      </c>
      <c r="G34" s="106">
        <v>325000</v>
      </c>
      <c r="H34" s="144">
        <v>17.3</v>
      </c>
      <c r="I34" s="107">
        <v>325000</v>
      </c>
      <c r="J34" s="144">
        <v>14.9</v>
      </c>
      <c r="K34" s="103">
        <v>285000</v>
      </c>
      <c r="L34" s="200">
        <v>15.1</v>
      </c>
      <c r="M34" s="201" t="s">
        <v>98</v>
      </c>
      <c r="N34" s="144">
        <v>14.9</v>
      </c>
      <c r="O34" s="103">
        <v>340000</v>
      </c>
      <c r="P34" s="144">
        <v>14.95</v>
      </c>
      <c r="Q34" s="103">
        <v>325000</v>
      </c>
      <c r="R34" s="144">
        <v>21.1</v>
      </c>
      <c r="S34" s="103">
        <v>335000</v>
      </c>
      <c r="T34" s="147">
        <v>14.5</v>
      </c>
      <c r="U34" s="104">
        <v>315000</v>
      </c>
      <c r="V34" s="144">
        <v>14.5</v>
      </c>
      <c r="W34" s="103">
        <v>315000</v>
      </c>
      <c r="X34" s="76"/>
      <c r="Y34" s="76"/>
      <c r="Z34" s="76"/>
      <c r="AA34" s="76"/>
    </row>
    <row r="35" spans="1:27" x14ac:dyDescent="0.25">
      <c r="A35" s="341" t="s">
        <v>21</v>
      </c>
      <c r="B35" s="138" t="s">
        <v>22</v>
      </c>
      <c r="C35" s="100">
        <f>C36*B36</f>
        <v>4092000</v>
      </c>
      <c r="D35" s="145" t="s">
        <v>23</v>
      </c>
      <c r="E35" s="130">
        <f>E36*D36</f>
        <v>6272000</v>
      </c>
      <c r="F35" s="138" t="s">
        <v>24</v>
      </c>
      <c r="G35" s="100">
        <f>G36*F36</f>
        <v>3607999.9999999995</v>
      </c>
      <c r="H35" s="138" t="s">
        <v>25</v>
      </c>
      <c r="I35" s="108">
        <f>I36*H36</f>
        <v>3564000</v>
      </c>
      <c r="J35" s="150" t="s">
        <v>26</v>
      </c>
      <c r="K35" s="122">
        <v>3000000</v>
      </c>
      <c r="L35" s="153" t="s">
        <v>27</v>
      </c>
      <c r="M35" s="122">
        <f>M36*L36</f>
        <v>4375000</v>
      </c>
      <c r="N35" s="138" t="s">
        <v>28</v>
      </c>
      <c r="O35" s="100">
        <f>O36*N36</f>
        <v>3750000</v>
      </c>
      <c r="P35" s="138" t="s">
        <v>29</v>
      </c>
      <c r="Q35" s="100">
        <f>Q36*P36</f>
        <v>3999000</v>
      </c>
      <c r="R35" s="138" t="s">
        <v>30</v>
      </c>
      <c r="S35" s="100">
        <f>S36*R36</f>
        <v>4810000</v>
      </c>
      <c r="T35" s="203" t="s">
        <v>12</v>
      </c>
      <c r="U35" s="204">
        <v>5838700</v>
      </c>
      <c r="V35" s="150" t="s">
        <v>13</v>
      </c>
      <c r="W35" s="122">
        <v>4000000</v>
      </c>
      <c r="X35" s="109"/>
      <c r="Y35" s="109"/>
      <c r="Z35" s="109"/>
      <c r="AA35" s="109"/>
    </row>
    <row r="36" spans="1:27" x14ac:dyDescent="0.25">
      <c r="A36" s="342"/>
      <c r="B36" s="140">
        <v>13.2</v>
      </c>
      <c r="C36" s="103">
        <v>310000</v>
      </c>
      <c r="D36" s="146">
        <v>19.600000000000001</v>
      </c>
      <c r="E36" s="106">
        <v>320000</v>
      </c>
      <c r="F36" s="144">
        <v>16.399999999999999</v>
      </c>
      <c r="G36" s="103">
        <v>220000</v>
      </c>
      <c r="H36" s="144">
        <v>16.2</v>
      </c>
      <c r="I36" s="110">
        <v>220000</v>
      </c>
      <c r="J36" s="151">
        <v>12.4</v>
      </c>
      <c r="K36" s="121">
        <v>320000</v>
      </c>
      <c r="L36" s="154">
        <v>12.5</v>
      </c>
      <c r="M36" s="121">
        <v>350000</v>
      </c>
      <c r="N36" s="144">
        <v>12.5</v>
      </c>
      <c r="O36" s="103">
        <v>300000</v>
      </c>
      <c r="P36" s="144">
        <v>12.9</v>
      </c>
      <c r="Q36" s="103">
        <v>310000</v>
      </c>
      <c r="R36" s="144">
        <v>18.5</v>
      </c>
      <c r="S36" s="103">
        <v>260000</v>
      </c>
      <c r="T36" s="205">
        <v>13.3</v>
      </c>
      <c r="U36" s="206" t="s">
        <v>99</v>
      </c>
      <c r="V36" s="151">
        <v>13.7</v>
      </c>
      <c r="W36" s="121">
        <v>310000</v>
      </c>
      <c r="X36" s="111"/>
      <c r="Y36" s="111"/>
      <c r="Z36" s="111"/>
      <c r="AA36" s="111"/>
    </row>
    <row r="38" spans="1:27" ht="15.75" thickBot="1" x14ac:dyDescent="0.3"/>
    <row r="39" spans="1:27" ht="19.5" thickBot="1" x14ac:dyDescent="0.35">
      <c r="A39" s="293" t="s">
        <v>0</v>
      </c>
      <c r="B39" s="295" t="s">
        <v>40</v>
      </c>
      <c r="C39" s="295"/>
      <c r="D39" s="295"/>
      <c r="E39" s="295"/>
      <c r="F39" s="295"/>
      <c r="G39" s="296"/>
      <c r="H39" s="303" t="s">
        <v>39</v>
      </c>
      <c r="I39" s="304"/>
      <c r="J39" s="304"/>
      <c r="K39" s="304"/>
      <c r="L39" s="347" t="s">
        <v>38</v>
      </c>
      <c r="M39" s="347"/>
      <c r="N39" s="347"/>
      <c r="O39" s="347"/>
      <c r="P39" s="347"/>
      <c r="Q39" s="348"/>
      <c r="R39" s="301" t="s">
        <v>40</v>
      </c>
      <c r="S39" s="296"/>
    </row>
    <row r="40" spans="1:27" ht="21.75" thickBot="1" x14ac:dyDescent="0.4">
      <c r="A40" s="294"/>
      <c r="B40" s="343" t="s">
        <v>68</v>
      </c>
      <c r="C40" s="344"/>
      <c r="D40" s="345"/>
      <c r="E40" s="345"/>
      <c r="F40" s="345"/>
      <c r="G40" s="345"/>
      <c r="H40" s="345"/>
      <c r="I40" s="345"/>
      <c r="J40" s="345"/>
      <c r="K40" s="345"/>
      <c r="L40" s="345"/>
      <c r="M40" s="345"/>
      <c r="N40" s="345"/>
      <c r="O40" s="345"/>
      <c r="P40" s="345"/>
      <c r="Q40" s="345"/>
      <c r="R40" s="345"/>
      <c r="S40" s="346"/>
    </row>
    <row r="41" spans="1:27" ht="15.75" x14ac:dyDescent="0.25">
      <c r="A41" s="351" t="s">
        <v>1</v>
      </c>
      <c r="B41" s="41" t="s">
        <v>2</v>
      </c>
      <c r="C41" s="40">
        <f>C42*B42</f>
        <v>6083999.9999999991</v>
      </c>
      <c r="D41" s="24" t="s">
        <v>3</v>
      </c>
      <c r="E41" s="25">
        <f>E42*D42</f>
        <v>6195600</v>
      </c>
      <c r="F41" s="24" t="s">
        <v>4</v>
      </c>
      <c r="G41" s="25">
        <f>G42*F42</f>
        <v>5496000</v>
      </c>
      <c r="H41" s="36" t="s">
        <v>5</v>
      </c>
      <c r="I41" s="20">
        <f>I42*H42</f>
        <v>7263750</v>
      </c>
      <c r="J41" s="36" t="s">
        <v>6</v>
      </c>
      <c r="K41" s="20">
        <f>K42*J42</f>
        <v>5882400</v>
      </c>
      <c r="L41" s="24" t="s">
        <v>7</v>
      </c>
      <c r="M41" s="25">
        <f>M42*L42</f>
        <v>5996400</v>
      </c>
      <c r="N41" s="7" t="s">
        <v>8</v>
      </c>
      <c r="O41" s="22">
        <f>O42*N42</f>
        <v>6154200</v>
      </c>
      <c r="P41" s="24" t="s">
        <v>9</v>
      </c>
      <c r="Q41" s="25">
        <f>Q42*P42</f>
        <v>6706500</v>
      </c>
      <c r="R41" s="19" t="s">
        <v>10</v>
      </c>
      <c r="S41" s="20">
        <f>S42*R42</f>
        <v>5551200</v>
      </c>
    </row>
    <row r="42" spans="1:27" ht="16.5" thickBot="1" x14ac:dyDescent="0.3">
      <c r="A42" s="352"/>
      <c r="B42" s="33">
        <v>16.899999999999999</v>
      </c>
      <c r="C42" s="31">
        <v>360000</v>
      </c>
      <c r="D42" s="26">
        <v>17.21</v>
      </c>
      <c r="E42" s="23">
        <v>360000</v>
      </c>
      <c r="F42" s="26">
        <v>13.74</v>
      </c>
      <c r="G42" s="23">
        <v>400000</v>
      </c>
      <c r="H42" s="38">
        <v>19.37</v>
      </c>
      <c r="I42" s="12">
        <v>375000</v>
      </c>
      <c r="J42" s="38">
        <v>15.48</v>
      </c>
      <c r="K42" s="12">
        <v>380000</v>
      </c>
      <c r="L42" s="26">
        <v>15.78</v>
      </c>
      <c r="M42" s="23">
        <v>380000</v>
      </c>
      <c r="N42" s="8">
        <v>15.78</v>
      </c>
      <c r="O42" s="23">
        <v>390000</v>
      </c>
      <c r="P42" s="26">
        <v>15.78</v>
      </c>
      <c r="Q42" s="136">
        <v>425000</v>
      </c>
      <c r="R42" s="21">
        <v>15.42</v>
      </c>
      <c r="S42" s="12">
        <v>360000</v>
      </c>
    </row>
    <row r="43" spans="1:27" ht="15.75" x14ac:dyDescent="0.25">
      <c r="A43" s="291" t="s">
        <v>11</v>
      </c>
      <c r="B43" s="24" t="s">
        <v>12</v>
      </c>
      <c r="C43" s="25">
        <f>B44*C44</f>
        <v>6083999.9999999991</v>
      </c>
      <c r="D43" s="32" t="s">
        <v>13</v>
      </c>
      <c r="E43" s="30">
        <f>D44*E44</f>
        <v>5765350</v>
      </c>
      <c r="F43" s="213" t="s">
        <v>14</v>
      </c>
      <c r="G43" s="214">
        <f>G44*F44</f>
        <v>5564700</v>
      </c>
      <c r="H43" s="36" t="s">
        <v>15</v>
      </c>
      <c r="I43" s="37">
        <f>I44*H44</f>
        <v>6392100</v>
      </c>
      <c r="J43" s="9" t="s">
        <v>16</v>
      </c>
      <c r="K43" s="10">
        <f>K44*J44</f>
        <v>5418000</v>
      </c>
      <c r="L43" s="32" t="s">
        <v>17</v>
      </c>
      <c r="M43" s="40">
        <f>M44*L44</f>
        <v>5996400</v>
      </c>
      <c r="N43" s="24" t="s">
        <v>18</v>
      </c>
      <c r="O43" s="133">
        <f>O44*N44</f>
        <v>6469800</v>
      </c>
      <c r="P43" s="7" t="s">
        <v>19</v>
      </c>
      <c r="Q43" s="22">
        <f>Q44*P44</f>
        <v>5759700</v>
      </c>
      <c r="R43" s="7" t="s">
        <v>20</v>
      </c>
      <c r="S43" s="42">
        <f>S44*R44</f>
        <v>5705400</v>
      </c>
    </row>
    <row r="44" spans="1:27" ht="16.5" thickBot="1" x14ac:dyDescent="0.3">
      <c r="A44" s="292"/>
      <c r="B44" s="26">
        <v>16.899999999999999</v>
      </c>
      <c r="C44" s="23">
        <v>360000</v>
      </c>
      <c r="D44" s="33">
        <v>17.21</v>
      </c>
      <c r="E44" s="31">
        <v>335000</v>
      </c>
      <c r="F44" s="215">
        <v>13.74</v>
      </c>
      <c r="G44" s="216">
        <v>405000</v>
      </c>
      <c r="H44" s="38">
        <v>19.37</v>
      </c>
      <c r="I44" s="39">
        <v>330000</v>
      </c>
      <c r="J44" s="11">
        <v>15.48</v>
      </c>
      <c r="K44" s="12">
        <v>350000</v>
      </c>
      <c r="L44" s="33">
        <v>15.78</v>
      </c>
      <c r="M44" s="134">
        <v>380000</v>
      </c>
      <c r="N44" s="26">
        <v>15.78</v>
      </c>
      <c r="O44" s="135">
        <v>410000</v>
      </c>
      <c r="P44" s="8">
        <v>15.78</v>
      </c>
      <c r="Q44" s="23">
        <v>365000</v>
      </c>
      <c r="R44" s="8">
        <v>15.42</v>
      </c>
      <c r="S44" s="43">
        <v>370000</v>
      </c>
    </row>
    <row r="45" spans="1:27" ht="15.75" x14ac:dyDescent="0.25">
      <c r="A45" s="287" t="s">
        <v>21</v>
      </c>
      <c r="B45" s="34" t="s">
        <v>22</v>
      </c>
      <c r="C45" s="35">
        <f>C46*B46</f>
        <v>6896549.9999999991</v>
      </c>
      <c r="D45" s="27" t="s">
        <v>23</v>
      </c>
      <c r="E45" s="18">
        <f>E46*D46</f>
        <v>6622200</v>
      </c>
      <c r="F45" s="14" t="s">
        <v>24</v>
      </c>
      <c r="G45" s="18">
        <f>G46*F46</f>
        <v>6592000</v>
      </c>
      <c r="H45" s="27" t="s">
        <v>25</v>
      </c>
      <c r="I45" s="18">
        <f>I46*H46</f>
        <v>6537300</v>
      </c>
      <c r="J45" s="27" t="s">
        <v>26</v>
      </c>
      <c r="K45" s="18">
        <f>K46*J46</f>
        <v>6770400</v>
      </c>
      <c r="L45" s="51" t="s">
        <v>27</v>
      </c>
      <c r="M45" s="49">
        <f>M46*L46</f>
        <v>7298100</v>
      </c>
      <c r="N45" s="14" t="s">
        <v>28</v>
      </c>
      <c r="O45" s="15">
        <f>O46*N46</f>
        <v>6614999.9999999991</v>
      </c>
      <c r="P45" s="14" t="s">
        <v>29</v>
      </c>
      <c r="Q45" s="18">
        <f>Q46*P46</f>
        <v>6770400</v>
      </c>
      <c r="R45" s="14" t="s">
        <v>30</v>
      </c>
      <c r="S45" s="46">
        <f>S46*R46</f>
        <v>5320000</v>
      </c>
    </row>
    <row r="46" spans="1:27" ht="15.75" x14ac:dyDescent="0.25">
      <c r="A46" s="288"/>
      <c r="B46" s="29">
        <v>19.989999999999998</v>
      </c>
      <c r="C46" s="13">
        <v>345000</v>
      </c>
      <c r="D46" s="28">
        <v>16.98</v>
      </c>
      <c r="E46" s="17">
        <v>390000</v>
      </c>
      <c r="F46" s="16">
        <v>16.48</v>
      </c>
      <c r="G46" s="17">
        <v>400000</v>
      </c>
      <c r="H46" s="28">
        <v>16.98</v>
      </c>
      <c r="I46" s="17">
        <v>385000</v>
      </c>
      <c r="J46" s="28">
        <v>17.36</v>
      </c>
      <c r="K46" s="17">
        <v>390000</v>
      </c>
      <c r="L46" s="52">
        <v>18.02</v>
      </c>
      <c r="M46" s="50">
        <v>405000</v>
      </c>
      <c r="N46" s="16">
        <v>18.899999999999999</v>
      </c>
      <c r="O46" s="17">
        <v>350000</v>
      </c>
      <c r="P46" s="16">
        <v>17.36</v>
      </c>
      <c r="Q46" s="17">
        <v>390000</v>
      </c>
      <c r="R46" s="16">
        <v>15.2</v>
      </c>
      <c r="S46" s="47">
        <v>350000</v>
      </c>
    </row>
    <row r="47" spans="1:27" ht="19.5" thickBot="1" x14ac:dyDescent="0.35">
      <c r="A47" s="289"/>
      <c r="B47" s="353" t="s">
        <v>32</v>
      </c>
      <c r="C47" s="353"/>
      <c r="D47" s="349" t="s">
        <v>33</v>
      </c>
      <c r="E47" s="350"/>
      <c r="F47" s="349" t="s">
        <v>34</v>
      </c>
      <c r="G47" s="350"/>
      <c r="H47" s="349" t="s">
        <v>35</v>
      </c>
      <c r="I47" s="350"/>
      <c r="J47" s="349" t="s">
        <v>36</v>
      </c>
      <c r="K47" s="350"/>
      <c r="L47" s="354" t="s">
        <v>31</v>
      </c>
      <c r="M47" s="355"/>
      <c r="N47" s="349" t="s">
        <v>31</v>
      </c>
      <c r="O47" s="350"/>
      <c r="P47" s="349" t="s">
        <v>31</v>
      </c>
      <c r="Q47" s="350"/>
      <c r="R47" s="349" t="s">
        <v>37</v>
      </c>
      <c r="S47" s="350"/>
    </row>
  </sheetData>
  <mergeCells count="31">
    <mergeCell ref="R47:S47"/>
    <mergeCell ref="A41:A42"/>
    <mergeCell ref="A43:A44"/>
    <mergeCell ref="A45:A47"/>
    <mergeCell ref="B47:C47"/>
    <mergeCell ref="D47:E47"/>
    <mergeCell ref="F47:G47"/>
    <mergeCell ref="H47:I47"/>
    <mergeCell ref="J47:K47"/>
    <mergeCell ref="L47:M47"/>
    <mergeCell ref="N47:O47"/>
    <mergeCell ref="P47:Q47"/>
    <mergeCell ref="B30:W30"/>
    <mergeCell ref="A31:A32"/>
    <mergeCell ref="A33:A34"/>
    <mergeCell ref="A35:A36"/>
    <mergeCell ref="A39:A40"/>
    <mergeCell ref="B39:G39"/>
    <mergeCell ref="R39:S39"/>
    <mergeCell ref="B40:S40"/>
    <mergeCell ref="H39:K39"/>
    <mergeCell ref="L39:Q39"/>
    <mergeCell ref="A18:O18"/>
    <mergeCell ref="A19:A21"/>
    <mergeCell ref="A22:A24"/>
    <mergeCell ref="A25:A27"/>
    <mergeCell ref="B3:AA3"/>
    <mergeCell ref="A4:A6"/>
    <mergeCell ref="A7:A9"/>
    <mergeCell ref="A10:A12"/>
    <mergeCell ref="A13:A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 застройщика</vt:lpstr>
      <vt:lpstr>ПЕРЕУСТУПКИ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Mishin</cp:lastModifiedBy>
  <dcterms:created xsi:type="dcterms:W3CDTF">2023-10-10T11:55:13Z</dcterms:created>
  <dcterms:modified xsi:type="dcterms:W3CDTF">2024-01-22T14:59:02Z</dcterms:modified>
</cp:coreProperties>
</file>