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7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5"/>
  </bookViews>
  <sheets>
    <sheet name="Дом 2" sheetId="1" state="visible" r:id="rId1"/>
    <sheet name="Дом 3" sheetId="2" state="visible" r:id="rId2"/>
    <sheet name="Дом 4" sheetId="3" state="visible" r:id="rId3"/>
    <sheet name="Дом 5" sheetId="4" state="visible" r:id="rId4"/>
    <sheet name="Дом 6" sheetId="5" state="visible" r:id="rId5"/>
    <sheet name="Дом 7" sheetId="6" state="visible" r:id="rId6"/>
    <sheet name="Дом 8" sheetId="7" state="visible" r:id="rId7"/>
    <sheet name="Дом 9" sheetId="8" state="visible" r:id="rId8"/>
    <sheet name="Дом 10" sheetId="9" state="visible" r:id="rId9"/>
    <sheet name="Дом 11" sheetId="10" state="visible" r:id="rId10"/>
  </sheets>
  <calcPr refMode="R1C1"/>
</workbook>
</file>

<file path=xl/sharedStrings.xml><?xml version="1.0" encoding="utf-8"?>
<sst xmlns="http://schemas.openxmlformats.org/spreadsheetml/2006/main" count="301" uniqueCount="301">
  <si>
    <t xml:space="preserve"> </t>
  </si>
  <si>
    <t xml:space="preserve">ЖК "OLIVIA" </t>
  </si>
  <si>
    <t xml:space="preserve">Дом 2</t>
  </si>
  <si>
    <t xml:space="preserve">№             </t>
  </si>
  <si>
    <t xml:space="preserve">7к1     </t>
  </si>
  <si>
    <t>7к2</t>
  </si>
  <si>
    <t>7к3</t>
  </si>
  <si>
    <t>7к4</t>
  </si>
  <si>
    <t>7к5</t>
  </si>
  <si>
    <t>7к6</t>
  </si>
  <si>
    <t>7к7</t>
  </si>
  <si>
    <t>7к8</t>
  </si>
  <si>
    <t>7к9</t>
  </si>
  <si>
    <t>7к10</t>
  </si>
  <si>
    <t>7к11</t>
  </si>
  <si>
    <t>7к12</t>
  </si>
  <si>
    <t>7к13</t>
  </si>
  <si>
    <t>7к14</t>
  </si>
  <si>
    <t>7к15</t>
  </si>
  <si>
    <t>7к16</t>
  </si>
  <si>
    <t>7к17</t>
  </si>
  <si>
    <t>7к18</t>
  </si>
  <si>
    <t>7к19</t>
  </si>
  <si>
    <t>7к20</t>
  </si>
  <si>
    <t>7к21</t>
  </si>
  <si>
    <t>7к22</t>
  </si>
  <si>
    <t>7к23</t>
  </si>
  <si>
    <t>7к24</t>
  </si>
  <si>
    <t>7к25</t>
  </si>
  <si>
    <t>7к26</t>
  </si>
  <si>
    <t>7к27</t>
  </si>
  <si>
    <t>7к28</t>
  </si>
  <si>
    <t>7к29</t>
  </si>
  <si>
    <t>7к30</t>
  </si>
  <si>
    <t>7к31</t>
  </si>
  <si>
    <t>7к32</t>
  </si>
  <si>
    <t xml:space="preserve">S кв.м. </t>
  </si>
  <si>
    <t xml:space="preserve">цена </t>
  </si>
  <si>
    <t xml:space="preserve">6к1     </t>
  </si>
  <si>
    <t xml:space="preserve">6к2      </t>
  </si>
  <si>
    <t xml:space="preserve">6к3      </t>
  </si>
  <si>
    <t>6к4</t>
  </si>
  <si>
    <t>6к5</t>
  </si>
  <si>
    <t>6к6</t>
  </si>
  <si>
    <t>6к7</t>
  </si>
  <si>
    <t>6к8</t>
  </si>
  <si>
    <t>6к9</t>
  </si>
  <si>
    <t>6к10</t>
  </si>
  <si>
    <t>6к11</t>
  </si>
  <si>
    <t>6к12</t>
  </si>
  <si>
    <t>6к13</t>
  </si>
  <si>
    <t>6к14</t>
  </si>
  <si>
    <t>6к15</t>
  </si>
  <si>
    <t>6к16</t>
  </si>
  <si>
    <t>6к17</t>
  </si>
  <si>
    <t>6к18</t>
  </si>
  <si>
    <t>6к19</t>
  </si>
  <si>
    <t>6к20</t>
  </si>
  <si>
    <t>6к21</t>
  </si>
  <si>
    <t>6к22</t>
  </si>
  <si>
    <t>6к23</t>
  </si>
  <si>
    <t>6к24</t>
  </si>
  <si>
    <t>6к25</t>
  </si>
  <si>
    <t>6к26</t>
  </si>
  <si>
    <t>6к27</t>
  </si>
  <si>
    <t>6к28</t>
  </si>
  <si>
    <t>6к29</t>
  </si>
  <si>
    <t>6к30</t>
  </si>
  <si>
    <t>6к31</t>
  </si>
  <si>
    <t>6к32</t>
  </si>
  <si>
    <t xml:space="preserve">5к1     </t>
  </si>
  <si>
    <t xml:space="preserve">5к2      </t>
  </si>
  <si>
    <t xml:space="preserve">5к3      </t>
  </si>
  <si>
    <t>5к4</t>
  </si>
  <si>
    <t>5к5</t>
  </si>
  <si>
    <t>5к6</t>
  </si>
  <si>
    <t>5к7</t>
  </si>
  <si>
    <t>5к8</t>
  </si>
  <si>
    <t>5к9</t>
  </si>
  <si>
    <t>5к10</t>
  </si>
  <si>
    <t>5к11</t>
  </si>
  <si>
    <t>5к12</t>
  </si>
  <si>
    <t>5к13</t>
  </si>
  <si>
    <t>5к14</t>
  </si>
  <si>
    <t>5к15</t>
  </si>
  <si>
    <t>5к16</t>
  </si>
  <si>
    <t>5к17</t>
  </si>
  <si>
    <t>5к18</t>
  </si>
  <si>
    <t>5к19</t>
  </si>
  <si>
    <t>5к20</t>
  </si>
  <si>
    <t>5к21</t>
  </si>
  <si>
    <t>5к22</t>
  </si>
  <si>
    <t>5к23</t>
  </si>
  <si>
    <t>5к24</t>
  </si>
  <si>
    <t>5к25</t>
  </si>
  <si>
    <t>5к26</t>
  </si>
  <si>
    <t>5к27</t>
  </si>
  <si>
    <t>5к28</t>
  </si>
  <si>
    <t>5к29</t>
  </si>
  <si>
    <t>5к30</t>
  </si>
  <si>
    <t>5к31</t>
  </si>
  <si>
    <t>5к32</t>
  </si>
  <si>
    <t xml:space="preserve">4к1     </t>
  </si>
  <si>
    <t xml:space="preserve">4к2      </t>
  </si>
  <si>
    <t xml:space="preserve">4к3      </t>
  </si>
  <si>
    <t>4к4</t>
  </si>
  <si>
    <t>4к5</t>
  </si>
  <si>
    <t>4к6</t>
  </si>
  <si>
    <t>4к7</t>
  </si>
  <si>
    <t>4к8</t>
  </si>
  <si>
    <t>4к9</t>
  </si>
  <si>
    <t>4к10</t>
  </si>
  <si>
    <t>4к11</t>
  </si>
  <si>
    <t>4к12</t>
  </si>
  <si>
    <t>4к13</t>
  </si>
  <si>
    <t>4к14</t>
  </si>
  <si>
    <t>4к15</t>
  </si>
  <si>
    <t>4к16</t>
  </si>
  <si>
    <t>4к17</t>
  </si>
  <si>
    <t>4к18</t>
  </si>
  <si>
    <t>4к19</t>
  </si>
  <si>
    <t>4к20</t>
  </si>
  <si>
    <t>4к21</t>
  </si>
  <si>
    <t>4к22</t>
  </si>
  <si>
    <t>4к23</t>
  </si>
  <si>
    <t>4к24</t>
  </si>
  <si>
    <t>4к25</t>
  </si>
  <si>
    <t>4к26</t>
  </si>
  <si>
    <t>4к27</t>
  </si>
  <si>
    <t>4к28</t>
  </si>
  <si>
    <t>4к29</t>
  </si>
  <si>
    <t>4к30</t>
  </si>
  <si>
    <t>4к31</t>
  </si>
  <si>
    <t>4к32</t>
  </si>
  <si>
    <t xml:space="preserve">3к1     </t>
  </si>
  <si>
    <t xml:space="preserve">3к2      </t>
  </si>
  <si>
    <t xml:space="preserve">3к3      </t>
  </si>
  <si>
    <t>3к4</t>
  </si>
  <si>
    <t>3к5</t>
  </si>
  <si>
    <t>3к6</t>
  </si>
  <si>
    <t>3к7</t>
  </si>
  <si>
    <t>3к8</t>
  </si>
  <si>
    <t>3к9</t>
  </si>
  <si>
    <t>3к10</t>
  </si>
  <si>
    <t>3к11</t>
  </si>
  <si>
    <t>3к12</t>
  </si>
  <si>
    <t>3к13</t>
  </si>
  <si>
    <t>3к14</t>
  </si>
  <si>
    <t>3к15</t>
  </si>
  <si>
    <t>3к16</t>
  </si>
  <si>
    <t>3к17</t>
  </si>
  <si>
    <t>3к18</t>
  </si>
  <si>
    <t>3к19</t>
  </si>
  <si>
    <t>3к20</t>
  </si>
  <si>
    <t>3к21</t>
  </si>
  <si>
    <t>3к22</t>
  </si>
  <si>
    <t>3к23</t>
  </si>
  <si>
    <t>3к24</t>
  </si>
  <si>
    <t>3к25</t>
  </si>
  <si>
    <t>3к26</t>
  </si>
  <si>
    <t>3к27</t>
  </si>
  <si>
    <t>3к28</t>
  </si>
  <si>
    <t>3к29</t>
  </si>
  <si>
    <t>3к30</t>
  </si>
  <si>
    <t>3к31</t>
  </si>
  <si>
    <t>3к32</t>
  </si>
  <si>
    <t xml:space="preserve">2к1     </t>
  </si>
  <si>
    <t xml:space="preserve">2к2      </t>
  </si>
  <si>
    <t xml:space="preserve">2к3      </t>
  </si>
  <si>
    <t>2к4</t>
  </si>
  <si>
    <t>2к5</t>
  </si>
  <si>
    <t>2к6</t>
  </si>
  <si>
    <t>2к7</t>
  </si>
  <si>
    <t>2к8</t>
  </si>
  <si>
    <t>2к9</t>
  </si>
  <si>
    <t>2к10</t>
  </si>
  <si>
    <t>2к11</t>
  </si>
  <si>
    <t>2к12</t>
  </si>
  <si>
    <t>2к13</t>
  </si>
  <si>
    <t>2к14</t>
  </si>
  <si>
    <t>2к15</t>
  </si>
  <si>
    <t>2к16</t>
  </si>
  <si>
    <t>2к17</t>
  </si>
  <si>
    <t>2к18</t>
  </si>
  <si>
    <t>2к19</t>
  </si>
  <si>
    <t>2к20</t>
  </si>
  <si>
    <t>2к21</t>
  </si>
  <si>
    <t>2к22</t>
  </si>
  <si>
    <t>2к23</t>
  </si>
  <si>
    <t>2к24</t>
  </si>
  <si>
    <t>2к25</t>
  </si>
  <si>
    <t>2к26</t>
  </si>
  <si>
    <t>2к27</t>
  </si>
  <si>
    <t>2к28</t>
  </si>
  <si>
    <t>2к29</t>
  </si>
  <si>
    <t>2к30</t>
  </si>
  <si>
    <t>2к31</t>
  </si>
  <si>
    <t>2к32</t>
  </si>
  <si>
    <t xml:space="preserve">  S кв.м.  </t>
  </si>
  <si>
    <t>1а1</t>
  </si>
  <si>
    <t>1а2</t>
  </si>
  <si>
    <t>1а3</t>
  </si>
  <si>
    <t>1а4</t>
  </si>
  <si>
    <t>парковка</t>
  </si>
  <si>
    <t xml:space="preserve"> S кв.м.(кол-во)</t>
  </si>
  <si>
    <t xml:space="preserve">Дом 3</t>
  </si>
  <si>
    <t xml:space="preserve">Дом 4</t>
  </si>
  <si>
    <t>6к2</t>
  </si>
  <si>
    <t xml:space="preserve">470  000</t>
  </si>
  <si>
    <t xml:space="preserve">Дом 5</t>
  </si>
  <si>
    <t xml:space="preserve">          </t>
  </si>
  <si>
    <t xml:space="preserve">Дом 6</t>
  </si>
  <si>
    <t xml:space="preserve">7к2     </t>
  </si>
  <si>
    <t xml:space="preserve">7к3      </t>
  </si>
  <si>
    <t xml:space="preserve">4к4      </t>
  </si>
  <si>
    <t xml:space="preserve">ЖК "OLIVIA"</t>
  </si>
  <si>
    <t xml:space="preserve">Дом 7</t>
  </si>
  <si>
    <t xml:space="preserve">7к4      </t>
  </si>
  <si>
    <t xml:space="preserve">7к5    </t>
  </si>
  <si>
    <t xml:space="preserve">7к6   </t>
  </si>
  <si>
    <t xml:space="preserve">7к7      </t>
  </si>
  <si>
    <t xml:space="preserve">7к8     </t>
  </si>
  <si>
    <t xml:space="preserve">7к9     </t>
  </si>
  <si>
    <t xml:space="preserve">7к10   </t>
  </si>
  <si>
    <t xml:space="preserve">7к11 </t>
  </si>
  <si>
    <t xml:space="preserve">7к12   </t>
  </si>
  <si>
    <t xml:space="preserve">7к13  </t>
  </si>
  <si>
    <t xml:space="preserve">7к14  </t>
  </si>
  <si>
    <t xml:space="preserve">7к15   </t>
  </si>
  <si>
    <t xml:space="preserve">7к16   </t>
  </si>
  <si>
    <t xml:space="preserve">6к4      </t>
  </si>
  <si>
    <t xml:space="preserve">6к5    </t>
  </si>
  <si>
    <t xml:space="preserve">6к6   </t>
  </si>
  <si>
    <t xml:space="preserve">6к7      </t>
  </si>
  <si>
    <t xml:space="preserve">6к8     </t>
  </si>
  <si>
    <t xml:space="preserve">6к9     </t>
  </si>
  <si>
    <t xml:space="preserve">6к10   </t>
  </si>
  <si>
    <t xml:space="preserve">6к11 </t>
  </si>
  <si>
    <t xml:space="preserve">6к12   </t>
  </si>
  <si>
    <t xml:space="preserve">6к13  </t>
  </si>
  <si>
    <t xml:space="preserve">6к14  </t>
  </si>
  <si>
    <t xml:space="preserve">6к15   </t>
  </si>
  <si>
    <t xml:space="preserve">6к16   </t>
  </si>
  <si>
    <t xml:space="preserve">5к4      </t>
  </si>
  <si>
    <t xml:space="preserve">5к5    </t>
  </si>
  <si>
    <t xml:space="preserve">5к6   </t>
  </si>
  <si>
    <t xml:space="preserve">5к7      </t>
  </si>
  <si>
    <t xml:space="preserve">5к8     </t>
  </si>
  <si>
    <t xml:space="preserve">5к9     </t>
  </si>
  <si>
    <t xml:space="preserve">5к10   </t>
  </si>
  <si>
    <t xml:space="preserve">5к11 </t>
  </si>
  <si>
    <t xml:space="preserve">5к12   </t>
  </si>
  <si>
    <t xml:space="preserve">5к13  </t>
  </si>
  <si>
    <t xml:space="preserve">5к14  </t>
  </si>
  <si>
    <t xml:space="preserve">5к15   </t>
  </si>
  <si>
    <t xml:space="preserve">5к16   </t>
  </si>
  <si>
    <t xml:space="preserve">4к5    </t>
  </si>
  <si>
    <t xml:space="preserve">4к6   </t>
  </si>
  <si>
    <t xml:space="preserve">4к7      </t>
  </si>
  <si>
    <t xml:space="preserve">4к8     </t>
  </si>
  <si>
    <t xml:space="preserve">4к9     </t>
  </si>
  <si>
    <t xml:space="preserve">4к10   </t>
  </si>
  <si>
    <t xml:space="preserve">4к11 </t>
  </si>
  <si>
    <t xml:space="preserve">4к12   </t>
  </si>
  <si>
    <t xml:space="preserve">4к13  </t>
  </si>
  <si>
    <t xml:space="preserve">4к14  </t>
  </si>
  <si>
    <t xml:space="preserve">4к15   </t>
  </si>
  <si>
    <t xml:space="preserve">4к16   </t>
  </si>
  <si>
    <t xml:space="preserve">3к4      </t>
  </si>
  <si>
    <t xml:space="preserve">3к5    </t>
  </si>
  <si>
    <t xml:space="preserve">3к6   </t>
  </si>
  <si>
    <t xml:space="preserve">3к7      </t>
  </si>
  <si>
    <t xml:space="preserve">3к8     </t>
  </si>
  <si>
    <t xml:space="preserve">3к9     </t>
  </si>
  <si>
    <t xml:space="preserve">3к10   </t>
  </si>
  <si>
    <t xml:space="preserve">3к11 </t>
  </si>
  <si>
    <t xml:space="preserve">3к12   </t>
  </si>
  <si>
    <t xml:space="preserve">3к13  </t>
  </si>
  <si>
    <t xml:space="preserve">3к14  </t>
  </si>
  <si>
    <t xml:space="preserve">3к15   </t>
  </si>
  <si>
    <t xml:space="preserve">3к16   </t>
  </si>
  <si>
    <t xml:space="preserve">2к2     </t>
  </si>
  <si>
    <t xml:space="preserve">2к4      </t>
  </si>
  <si>
    <t xml:space="preserve">2к5    </t>
  </si>
  <si>
    <t xml:space="preserve">2к6   </t>
  </si>
  <si>
    <t xml:space="preserve">2к7      </t>
  </si>
  <si>
    <t xml:space="preserve">2к8     </t>
  </si>
  <si>
    <t xml:space="preserve">2к9     </t>
  </si>
  <si>
    <t xml:space="preserve">2к10   </t>
  </si>
  <si>
    <t xml:space="preserve">2к11 </t>
  </si>
  <si>
    <t xml:space="preserve">2к12   </t>
  </si>
  <si>
    <t xml:space="preserve">2к13  </t>
  </si>
  <si>
    <t xml:space="preserve">2к14  </t>
  </si>
  <si>
    <t xml:space="preserve">2к15   </t>
  </si>
  <si>
    <t xml:space="preserve">2к16   </t>
  </si>
  <si>
    <t>цоколь</t>
  </si>
  <si>
    <t xml:space="preserve">Дом 8</t>
  </si>
  <si>
    <t xml:space="preserve">Дом 9</t>
  </si>
  <si>
    <t xml:space="preserve">2к2      28,6</t>
  </si>
  <si>
    <t xml:space="preserve">Дом 10</t>
  </si>
  <si>
    <t xml:space="preserve">Дом 11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</si>
</sst>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5">
    <font>
      <sz val="11.000000"/>
      <color theme="1"/>
      <name val="Calibri"/>
      <scheme val="minor"/>
    </font>
    <font>
      <b/>
      <sz val="18.000000"/>
      <color theme="1"/>
      <name val="Calibri"/>
      <scheme val="minor"/>
    </font>
    <font>
      <b/>
      <sz val="11.000000"/>
      <color theme="1"/>
      <name val="Calibri"/>
      <scheme val="minor"/>
    </font>
    <font>
      <b/>
      <sz val="11.000000"/>
      <name val="Calibri"/>
      <scheme val="minor"/>
    </font>
    <font>
      <sz val="11.000000"/>
      <name val="Calibri"/>
      <scheme val="minor"/>
    </font>
  </fonts>
  <fills count="54">
    <fill>
      <patternFill patternType="none"/>
    </fill>
    <fill>
      <patternFill patternType="gray125"/>
    </fill>
    <fill>
      <patternFill patternType="solid">
        <fgColor rgb="FFFEEFE2"/>
        <bgColor rgb="FFFEEFE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0" tint="-0.499984740745262"/>
        <bgColor theme="0" tint="-0.49998474074526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0" tint="-0.499984740745262"/>
        <bgColor theme="3" tint="0.59999389629810485"/>
      </patternFill>
    </fill>
    <fill>
      <patternFill patternType="solid">
        <fgColor theme="1" tint="0.499984740745262"/>
        <bgColor theme="1" tint="0.499984740745262"/>
      </patternFill>
    </fill>
    <fill>
      <patternFill patternType="solid">
        <fgColor theme="0" tint="-0.499984740745262"/>
        <bgColor theme="6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5"/>
      </patternFill>
    </fill>
    <fill>
      <patternFill patternType="solid">
        <fgColor theme="0" tint="-0.499984740745262"/>
        <bgColor theme="0"/>
      </patternFill>
    </fill>
    <fill>
      <patternFill patternType="solid">
        <fgColor theme="0" tint="-0.499984740745262"/>
        <bgColor theme="1" tint="0.499984740745262"/>
      </patternFill>
    </fill>
    <fill>
      <patternFill patternType="solid">
        <fgColor theme="2" tint="0"/>
        <bgColor theme="2" tint="0"/>
      </patternFill>
    </fill>
    <fill>
      <patternFill patternType="solid">
        <fgColor theme="3" tint="0.59999389629810485"/>
        <bgColor theme="3" tint="0.59999389629810485"/>
      </patternFill>
    </fill>
    <fill>
      <patternFill patternType="solid">
        <fgColor theme="0" tint="0"/>
        <bgColor theme="0" tint="0"/>
      </patternFill>
    </fill>
    <fill>
      <patternFill patternType="solid">
        <fgColor theme="0" tint="-0.499984740745262"/>
        <bgColor indexed="5"/>
      </patternFill>
    </fill>
    <fill>
      <patternFill patternType="solid">
        <fgColor theme="3" tint="0.59999389629810485"/>
        <bgColor theme="1" tint="0.499984740745262"/>
      </patternFill>
    </fill>
    <fill>
      <patternFill patternType="solid">
        <fgColor theme="2"/>
        <bgColor theme="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79998168889431442"/>
        <bgColor theme="6" tint="0.79998168889431442"/>
      </patternFill>
    </fill>
    <fill>
      <patternFill patternType="solid">
        <fgColor theme="0" tint="-0.499984740745262"/>
        <bgColor theme="4" tint="0.79998168889431442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3" tint="0.59999389629810485"/>
        <bgColor theme="6" tint="0.79998168889431442"/>
      </patternFill>
    </fill>
    <fill>
      <patternFill patternType="solid">
        <fgColor theme="0"/>
        <bgColor theme="1" tint="0.499984740745262"/>
      </patternFill>
    </fill>
    <fill>
      <patternFill patternType="solid">
        <fgColor theme="3" tint="0.59999389629810485"/>
        <bgColor theme="4" tint="0.79998168889431442"/>
      </patternFill>
    </fill>
    <fill>
      <patternFill patternType="solid">
        <fgColor theme="6" tint="0.79998168889431442"/>
        <bgColor theme="2"/>
      </patternFill>
    </fill>
    <fill>
      <patternFill patternType="solid">
        <fgColor indexed="5"/>
        <bgColor indexed="5"/>
      </patternFill>
    </fill>
    <fill>
      <patternFill patternType="solid">
        <fgColor theme="0" tint="-0.049989318521683403"/>
        <bgColor theme="0" tint="-0.049989318521683403"/>
      </patternFill>
    </fill>
    <fill>
      <patternFill patternType="solid">
        <fgColor theme="6" tint="0.79998168889431442"/>
        <bgColor theme="3" tint="0.59999389629810485"/>
      </patternFill>
    </fill>
    <fill>
      <patternFill patternType="solid">
        <fgColor theme="0"/>
        <bgColor theme="0" tint="-0.499984740745262"/>
      </patternFill>
    </fill>
    <fill>
      <patternFill patternType="solid">
        <fgColor theme="6" tint="0.79998168889431442"/>
        <bgColor theme="0" tint="-0.499984740745262"/>
      </patternFill>
    </fill>
    <fill>
      <patternFill patternType="solid">
        <fgColor theme="3" tint="0.59999389629810485"/>
        <bgColor theme="0" tint="-0.499984740745262"/>
      </patternFill>
    </fill>
    <fill>
      <patternFill patternType="solid">
        <fgColor theme="2"/>
        <bgColor theme="0" tint="-0.499984740745262"/>
      </patternFill>
    </fill>
    <fill>
      <patternFill patternType="solid">
        <fgColor theme="4" tint="0.79998168889431442"/>
        <bgColor theme="0" tint="-0.49998474074526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0.79998168889431442"/>
        <bgColor theme="1" tint="0.499984740745262"/>
      </patternFill>
    </fill>
    <fill>
      <patternFill patternType="solid">
        <fgColor theme="2" tint="-0.099978637043366805"/>
        <bgColor theme="2" tint="-0.099978637043366805"/>
      </patternFill>
    </fill>
    <fill>
      <patternFill patternType="solid">
        <fgColor theme="2"/>
        <bgColor theme="6" tint="0.79998168889431442"/>
      </patternFill>
    </fill>
    <fill>
      <patternFill patternType="solid">
        <fgColor theme="2"/>
        <bgColor theme="1" tint="0.499984740745262"/>
      </patternFill>
    </fill>
    <fill>
      <patternFill patternType="solid">
        <fgColor theme="4" tint="0.79998168889431442"/>
        <bgColor theme="1" tint="0.499984740745262"/>
      </patternFill>
    </fill>
    <fill>
      <patternFill patternType="solid">
        <fgColor theme="3" tint="0.79998168889431442"/>
        <bgColor theme="3" tint="0.79998168889431442"/>
      </patternFill>
    </fill>
    <fill>
      <patternFill patternType="solid">
        <fgColor theme="0" tint="-0.499984740745262"/>
        <bgColor theme="0" tint="-0.34998626667073579"/>
      </patternFill>
    </fill>
    <fill>
      <patternFill patternType="solid">
        <fgColor theme="2"/>
        <bgColor theme="0" tint="-0.34998626667073579"/>
      </patternFill>
    </fill>
    <fill>
      <patternFill patternType="solid">
        <fgColor theme="3" tint="0.59999389629810485"/>
        <bgColor theme="0" tint="-0.34998626667073579"/>
      </patternFill>
    </fill>
    <fill>
      <patternFill patternType="solid">
        <fgColor theme="0"/>
        <bgColor theme="0" tint="-0.34998626667073579"/>
      </patternFill>
    </fill>
    <fill>
      <patternFill patternType="solid">
        <fgColor theme="4" tint="0.79998168889431442"/>
        <bgColor theme="0" tint="-0.34998626667073579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3" tint="0.79998168889431442"/>
        <bgColor theme="0" tint="-0.34998626667073579"/>
      </patternFill>
    </fill>
    <fill>
      <patternFill patternType="solid">
        <fgColor theme="4" tint="0.79998168889431442"/>
        <bgColor theme="2"/>
      </patternFill>
    </fill>
    <fill>
      <patternFill patternType="solid">
        <fgColor theme="0" tint="-0.049989318521683403"/>
        <bgColor theme="0" tint="-0.499984740745262"/>
      </patternFill>
    </fill>
    <fill>
      <patternFill patternType="solid">
        <fgColor theme="0" tint="-0.049989318521683403"/>
        <bgColor theme="1" tint="0.499984740745262"/>
      </patternFill>
    </fill>
    <fill>
      <patternFill patternType="solid">
        <fgColor theme="0" tint="-0.049989318521683403"/>
        <bgColor indexed="5"/>
      </patternFill>
    </fill>
    <fill>
      <patternFill patternType="solid">
        <fgColor theme="0" tint="-0.499984740745262"/>
        <bgColor theme="6" tint="0.59999389629810485"/>
      </patternFill>
    </fill>
  </fills>
  <borders count="47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medium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none"/>
      <right style="thin">
        <color theme="1"/>
      </right>
      <top style="none"/>
      <bottom style="none"/>
      <diagonal style="none"/>
    </border>
    <border>
      <left style="none"/>
      <right style="thin">
        <color theme="1"/>
      </right>
      <top style="thin">
        <color theme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none"/>
      <bottom style="none"/>
      <diagonal style="none"/>
    </border>
    <border>
      <left style="thin">
        <color theme="1"/>
      </left>
      <right style="none"/>
      <top style="none"/>
      <bottom style="thin">
        <color theme="1"/>
      </bottom>
      <diagonal style="none"/>
    </border>
    <border>
      <left style="none"/>
      <right style="none"/>
      <top style="none"/>
      <bottom style="thin">
        <color theme="1"/>
      </bottom>
      <diagonal style="none"/>
    </border>
    <border>
      <left style="none"/>
      <right style="thin">
        <color theme="1"/>
      </right>
      <top style="none"/>
      <bottom style="thin">
        <color theme="1"/>
      </bottom>
      <diagonal style="none"/>
    </border>
    <border>
      <left style="none"/>
      <right style="medium">
        <color auto="1"/>
      </right>
      <top style="thin">
        <color auto="1"/>
      </top>
      <bottom style="none"/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none"/>
      <right style="medium">
        <color auto="1"/>
      </right>
      <top style="none"/>
      <bottom style="none"/>
      <diagonal style="none"/>
    </border>
    <border>
      <left style="medium">
        <color auto="1"/>
      </left>
      <right style="none"/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none"/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theme="1"/>
      </right>
      <top style="none"/>
      <bottom style="none"/>
      <diagonal style="none"/>
    </border>
    <border>
      <left style="thin">
        <color theme="1"/>
      </left>
      <right style="thin">
        <color theme="1"/>
      </right>
      <top style="none"/>
      <bottom style="none"/>
      <diagonal style="none"/>
    </border>
    <border>
      <left style="thin">
        <color theme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theme="1"/>
      </right>
      <top style="none"/>
      <bottom style="thin">
        <color auto="1"/>
      </bottom>
      <diagonal style="none"/>
    </border>
    <border>
      <left style="thin">
        <color theme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theme="1"/>
      </bottom>
      <diagonal style="none"/>
    </border>
    <border>
      <left style="none"/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  <border>
      <left style="medium">
        <color auto="1"/>
      </left>
      <right style="thin">
        <color auto="1"/>
      </right>
      <top style="none"/>
      <bottom style="thin">
        <color theme="1"/>
      </bottom>
      <diagonal style="none"/>
    </border>
    <border>
      <left style="thin">
        <color auto="1"/>
      </left>
      <right style="thin">
        <color theme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theme="1"/>
      </top>
      <bottom style="none"/>
      <diagonal style="none"/>
    </border>
    <border>
      <left style="thin">
        <color theme="1"/>
      </left>
      <right style="none"/>
      <top style="thin">
        <color theme="1"/>
      </top>
      <bottom style="none"/>
      <diagonal style="none"/>
    </border>
    <border>
      <left style="none"/>
      <right style="none"/>
      <top style="thin">
        <color theme="1"/>
      </top>
      <bottom style="none"/>
      <diagonal style="none"/>
    </border>
    <border>
      <left style="thin">
        <color theme="1"/>
      </left>
      <right style="none"/>
      <top style="none"/>
      <bottom style="none"/>
      <diagonal style="none"/>
    </border>
    <border>
      <left style="none"/>
      <right style="thin">
        <color theme="1"/>
      </right>
      <top style="thin">
        <color auto="1"/>
      </top>
      <bottom style="none"/>
      <diagonal style="none"/>
    </border>
    <border>
      <left style="none"/>
      <right style="thin">
        <color theme="1"/>
      </right>
      <top style="none"/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auto="1"/>
      </bottom>
      <diagonal style="none"/>
    </border>
    <border>
      <left style="thin">
        <color theme="1"/>
      </left>
      <right style="none"/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635">
    <xf fontId="0" fillId="0" borderId="0" numFmtId="0" xfId="0"/>
    <xf fontId="0" fillId="0" borderId="0" numFmtId="0" xfId="0">
      <protection hidden="0" locked="1"/>
    </xf>
    <xf fontId="1" fillId="0" borderId="0" numFmtId="0" xfId="0" applyFont="1" applyAlignment="1">
      <alignment horizontal="center" vertical="center"/>
    </xf>
    <xf fontId="0" fillId="0" borderId="0" numFmtId="0" xfId="0" applyAlignment="1">
      <alignment horizontal="center"/>
    </xf>
    <xf fontId="1" fillId="0" borderId="1" numFmtId="0" xfId="0" applyFont="1" applyBorder="1" applyAlignment="1">
      <alignment horizontal="center" vertical="center"/>
    </xf>
    <xf fontId="0" fillId="0" borderId="1" numFmtId="0" xfId="0" applyBorder="1" applyAlignment="1">
      <alignment horizontal="center"/>
    </xf>
    <xf fontId="0" fillId="0" borderId="1" numFmtId="0" xfId="0" applyBorder="1">
      <protection hidden="0" locked="1"/>
    </xf>
    <xf fontId="2" fillId="2" borderId="2" numFmtId="0" xfId="0" applyFont="1" applyFill="1" applyBorder="1" applyAlignment="1">
      <alignment horizontal="center" vertical="center"/>
    </xf>
    <xf fontId="2" fillId="3" borderId="0" numFmtId="0" xfId="0" applyFont="1" applyFill="1" applyAlignment="1">
      <alignment horizontal="center" vertical="center" wrapText="1"/>
    </xf>
    <xf fontId="0" fillId="4" borderId="2" numFmtId="3" xfId="0" applyNumberFormat="1" applyFill="1" applyBorder="1"/>
    <xf fontId="0" fillId="4" borderId="3" numFmtId="3" xfId="0" applyNumberFormat="1" applyFill="1" applyBorder="1"/>
    <xf fontId="0" fillId="5" borderId="0" numFmtId="3" xfId="0" applyNumberFormat="1" applyFill="1"/>
    <xf fontId="0" fillId="5" borderId="3" numFmtId="3" xfId="0" applyNumberFormat="1" applyFill="1" applyBorder="1"/>
    <xf fontId="0" fillId="6" borderId="0" numFmtId="3" xfId="0" applyNumberFormat="1" applyFill="1"/>
    <xf fontId="0" fillId="6" borderId="3" numFmtId="3" xfId="0" applyNumberFormat="1" applyFill="1" applyBorder="1"/>
    <xf fontId="0" fillId="4" borderId="0" numFmtId="3" xfId="0" applyNumberFormat="1" applyFill="1"/>
    <xf fontId="0" fillId="7" borderId="0" numFmtId="3" xfId="0" applyNumberFormat="1" applyFill="1"/>
    <xf fontId="0" fillId="8" borderId="3" numFmtId="3" xfId="0" applyNumberFormat="1" applyFill="1" applyBorder="1"/>
    <xf fontId="0" fillId="8" borderId="0" numFmtId="3" xfId="0" applyNumberFormat="1" applyFill="1"/>
    <xf fontId="0" fillId="8" borderId="2" numFmtId="3" xfId="0" applyNumberFormat="1" applyFill="1" applyBorder="1"/>
    <xf fontId="2" fillId="2" borderId="3" numFmtId="0" xfId="0" applyFont="1" applyFill="1" applyBorder="1" applyAlignment="1">
      <alignment horizontal="center" vertical="center"/>
    </xf>
    <xf fontId="0" fillId="4" borderId="3" numFmtId="0" xfId="0" applyFill="1" applyBorder="1" applyAlignment="1">
      <alignment vertical="center" wrapText="1"/>
    </xf>
    <xf fontId="0" fillId="4" borderId="0" numFmtId="0" xfId="0" applyFill="1" applyAlignment="1">
      <alignment vertical="center" wrapText="1"/>
    </xf>
    <xf fontId="0" fillId="5" borderId="3" numFmtId="0" xfId="0" applyFill="1" applyBorder="1" applyAlignment="1">
      <alignment vertical="center" wrapText="1"/>
    </xf>
    <xf fontId="0" fillId="5" borderId="0" numFmtId="0" xfId="0" applyFill="1" applyAlignment="1">
      <alignment vertical="center" wrapText="1"/>
    </xf>
    <xf fontId="0" fillId="6" borderId="3" numFmtId="0" xfId="0" applyFill="1" applyBorder="1" applyAlignment="1">
      <alignment vertical="center" wrapText="1"/>
    </xf>
    <xf fontId="0" fillId="6" borderId="0" numFmtId="0" xfId="0" applyFill="1" applyAlignment="1">
      <alignment vertical="center" wrapText="1"/>
    </xf>
    <xf fontId="0" fillId="7" borderId="3" numFmtId="0" xfId="0" applyFill="1" applyBorder="1" applyAlignment="1">
      <alignment vertical="center" wrapText="1"/>
    </xf>
    <xf fontId="0" fillId="8" borderId="0" numFmtId="0" xfId="0" applyFill="1" applyAlignment="1">
      <alignment vertical="center" wrapText="1"/>
    </xf>
    <xf fontId="0" fillId="8" borderId="3" numFmtId="0" xfId="0" applyFill="1" applyBorder="1" applyAlignment="1">
      <alignment vertical="center" wrapText="1"/>
    </xf>
    <xf fontId="0" fillId="8" borderId="4" numFmtId="0" xfId="0" applyFill="1" applyBorder="1" applyAlignment="1">
      <alignment vertical="center" wrapText="1"/>
    </xf>
    <xf fontId="0" fillId="0" borderId="4" numFmtId="0" xfId="0" applyBorder="1"/>
    <xf fontId="2" fillId="4" borderId="3" numFmtId="0" xfId="0" applyFont="1" applyFill="1" applyBorder="1" applyAlignment="1">
      <alignment horizontal="center" vertical="center" wrapText="1"/>
    </xf>
    <xf fontId="2" fillId="4" borderId="0" numFmtId="0" xfId="0" applyFont="1" applyFill="1" applyAlignment="1">
      <alignment horizontal="center" vertical="center" wrapText="1"/>
    </xf>
    <xf fontId="2" fillId="9" borderId="3" numFmtId="0" xfId="0" applyFont="1" applyFill="1" applyBorder="1" applyAlignment="1">
      <alignment horizontal="center" vertical="center" wrapText="1"/>
    </xf>
    <xf fontId="2" fillId="10" borderId="0" numFmtId="0" xfId="0" applyFont="1" applyFill="1" applyAlignment="1">
      <alignment horizontal="center" vertical="center" wrapText="1"/>
    </xf>
    <xf fontId="2" fillId="11" borderId="3" numFmtId="0" xfId="0" applyFont="1" applyFill="1" applyBorder="1" applyAlignment="1">
      <alignment horizontal="center" vertical="center" wrapText="1"/>
    </xf>
    <xf fontId="2" fillId="11" borderId="0" numFmtId="0" xfId="0" applyFont="1" applyFill="1" applyAlignment="1">
      <alignment horizontal="center" vertical="center" wrapText="1"/>
    </xf>
    <xf fontId="2" fillId="7" borderId="3" numFmtId="0" xfId="0" applyFont="1" applyFill="1" applyBorder="1" applyAlignment="1">
      <alignment horizontal="center" vertical="center" wrapText="1"/>
    </xf>
    <xf fontId="3" fillId="4" borderId="5" numFmtId="0" xfId="0" applyFont="1" applyFill="1" applyBorder="1" applyAlignment="1">
      <alignment horizontal="center" vertical="center" wrapText="1"/>
    </xf>
    <xf fontId="3" fillId="4" borderId="0" numFmtId="0" xfId="0" applyFont="1" applyFill="1" applyAlignment="1">
      <alignment horizontal="center" vertical="center" wrapText="1"/>
    </xf>
    <xf fontId="3" fillId="9" borderId="3" numFmtId="0" xfId="0" applyFont="1" applyFill="1" applyBorder="1" applyAlignment="1">
      <alignment horizontal="center" vertical="center" wrapText="1"/>
    </xf>
    <xf fontId="3" fillId="4" borderId="3" numFmtId="0" xfId="0" applyFont="1" applyFill="1" applyBorder="1" applyAlignment="1">
      <alignment horizontal="center" vertical="center" wrapText="1"/>
    </xf>
    <xf fontId="3" fillId="11" borderId="0" numFmtId="0" xfId="0" applyFont="1" applyFill="1" applyAlignment="1">
      <alignment horizontal="center" vertical="center" wrapText="1"/>
    </xf>
    <xf fontId="3" fillId="11" borderId="3" numFmtId="0" xfId="0" applyFont="1" applyFill="1" applyBorder="1" applyAlignment="1">
      <alignment horizontal="center" vertical="center" wrapText="1"/>
    </xf>
    <xf fontId="3" fillId="9" borderId="0" numFmtId="0" xfId="0" applyFont="1" applyFill="1" applyAlignment="1">
      <alignment horizontal="center" vertical="center" wrapText="1"/>
    </xf>
    <xf fontId="3" fillId="11" borderId="4" numFmtId="0" xfId="0" applyFont="1" applyFill="1" applyBorder="1" applyAlignment="1">
      <alignment horizontal="center" vertical="center" wrapText="1"/>
    </xf>
    <xf fontId="2" fillId="2" borderId="6" numFmtId="0" xfId="0" applyFont="1" applyFill="1" applyBorder="1" applyAlignment="1">
      <alignment horizontal="center" vertical="center"/>
    </xf>
    <xf fontId="0" fillId="4" borderId="6" numFmtId="3" xfId="0" applyNumberFormat="1" applyFill="1" applyBorder="1"/>
    <xf fontId="0" fillId="0" borderId="6" numFmtId="3" xfId="0" applyNumberFormat="1" applyBorder="1"/>
    <xf fontId="0" fillId="10" borderId="0" numFmtId="3" xfId="0" applyNumberFormat="1" applyFill="1"/>
    <xf fontId="0" fillId="7" borderId="6" numFmtId="3" xfId="0" applyNumberFormat="1" applyFill="1" applyBorder="1"/>
    <xf fontId="0" fillId="11" borderId="0" numFmtId="3" xfId="0" applyNumberFormat="1" applyFill="1"/>
    <xf fontId="0" fillId="4" borderId="7" numFmtId="3" xfId="0" applyNumberFormat="1" applyFill="1" applyBorder="1"/>
    <xf fontId="0" fillId="4" borderId="0" numFmtId="0" xfId="0" applyFill="1"/>
    <xf fontId="0" fillId="0" borderId="0" numFmtId="3" xfId="0" applyNumberFormat="1"/>
    <xf fontId="0" fillId="9" borderId="6" numFmtId="3" xfId="0" applyNumberFormat="1" applyFill="1" applyBorder="1"/>
    <xf fontId="0" fillId="4" borderId="8" numFmtId="3" xfId="0" applyNumberFormat="1" applyFill="1" applyBorder="1"/>
    <xf fontId="2" fillId="3" borderId="2" numFmtId="0" xfId="0" applyFont="1" applyFill="1" applyBorder="1" applyAlignment="1">
      <alignment horizontal="center" vertical="center" wrapText="1"/>
    </xf>
    <xf fontId="0" fillId="4" borderId="9" numFmtId="3" xfId="0" applyNumberFormat="1" applyFill="1" applyBorder="1"/>
    <xf fontId="0" fillId="5" borderId="2" numFmtId="3" xfId="0" applyNumberFormat="1" applyFill="1" applyBorder="1"/>
    <xf fontId="0" fillId="7" borderId="2" numFmtId="3" xfId="0" applyNumberFormat="1" applyFill="1" applyBorder="1"/>
    <xf fontId="0" fillId="12" borderId="2" numFmtId="3" xfId="0" applyNumberFormat="1" applyFill="1" applyBorder="1"/>
    <xf fontId="0" fillId="13" borderId="2" numFmtId="3" xfId="0" applyNumberFormat="1" applyFill="1" applyBorder="1"/>
    <xf fontId="0" fillId="14" borderId="10" numFmtId="3" xfId="0" applyNumberFormat="1" applyFill="1" applyBorder="1"/>
    <xf fontId="0" fillId="14" borderId="11" numFmtId="3" xfId="0" applyNumberFormat="1" applyFill="1" applyBorder="1"/>
    <xf fontId="0" fillId="14" borderId="12" numFmtId="3" xfId="0" applyNumberFormat="1" applyFill="1" applyBorder="1"/>
    <xf fontId="0" fillId="7" borderId="0" numFmtId="0" xfId="0" applyFill="1" applyAlignment="1">
      <alignment vertical="center" wrapText="1"/>
    </xf>
    <xf fontId="0" fillId="13" borderId="0" numFmtId="0" xfId="0" applyFill="1" applyAlignment="1">
      <alignment vertical="center" wrapText="1"/>
    </xf>
    <xf fontId="0" fillId="14" borderId="0" numFmtId="0" xfId="0" applyFill="1" applyAlignment="1">
      <alignment vertical="center" wrapText="1"/>
    </xf>
    <xf fontId="0" fillId="14" borderId="3" numFmtId="0" xfId="0" applyFill="1" applyBorder="1" applyAlignment="1">
      <alignment vertical="center" wrapText="1"/>
    </xf>
    <xf fontId="2" fillId="9" borderId="0" numFmtId="0" xfId="0" applyFont="1" applyFill="1" applyAlignment="1">
      <alignment horizontal="center" vertical="center" wrapText="1"/>
    </xf>
    <xf fontId="2" fillId="7" borderId="0" numFmtId="0" xfId="0" applyFont="1" applyFill="1" applyAlignment="1">
      <alignment horizontal="center" vertical="center" wrapText="1"/>
    </xf>
    <xf fontId="2" fillId="15" borderId="0" numFmtId="0" xfId="0" applyFont="1" applyFill="1" applyAlignment="1">
      <alignment horizontal="center" vertical="center" wrapText="1"/>
    </xf>
    <xf fontId="2" fillId="16" borderId="3" numFmtId="0" xfId="0" applyFont="1" applyFill="1" applyBorder="1" applyAlignment="1">
      <alignment horizontal="center" vertical="center" wrapText="1"/>
    </xf>
    <xf fontId="3" fillId="15" borderId="3" numFmtId="0" xfId="0" applyFont="1" applyFill="1" applyBorder="1" applyAlignment="1">
      <alignment horizontal="center" vertical="center" wrapText="1"/>
    </xf>
    <xf fontId="3" fillId="7" borderId="0" numFmtId="0" xfId="0" applyFont="1" applyFill="1" applyAlignment="1">
      <alignment horizontal="center" vertical="center" wrapText="1"/>
    </xf>
    <xf fontId="3" fillId="7" borderId="3" numFmtId="0" xfId="0" applyFont="1" applyFill="1" applyBorder="1" applyAlignment="1">
      <alignment horizontal="center" vertical="center" wrapText="1"/>
    </xf>
    <xf fontId="3" fillId="15" borderId="0" numFmtId="0" xfId="0" applyFont="1" applyFill="1" applyAlignment="1">
      <alignment horizontal="center" vertical="center" wrapText="1"/>
    </xf>
    <xf fontId="0" fillId="16" borderId="6" numFmtId="3" xfId="0" applyNumberFormat="1" applyFill="1" applyBorder="1"/>
    <xf fontId="0" fillId="15" borderId="0" numFmtId="3" xfId="0" applyNumberFormat="1" applyFill="1"/>
    <xf fontId="0" fillId="15" borderId="6" numFmtId="3" xfId="0" applyNumberFormat="1" applyFill="1" applyBorder="1"/>
    <xf fontId="0" fillId="8" borderId="9" numFmtId="3" xfId="0" applyNumberFormat="1" applyFill="1" applyBorder="1"/>
    <xf fontId="0" fillId="17" borderId="2" numFmtId="3" xfId="0" applyNumberFormat="1" applyFill="1" applyBorder="1"/>
    <xf fontId="0" fillId="12" borderId="0" numFmtId="0" xfId="0" applyFill="1" applyAlignment="1">
      <alignment vertical="center" wrapText="1"/>
    </xf>
    <xf fontId="0" fillId="17" borderId="0" numFmtId="0" xfId="0" applyFill="1" applyAlignment="1">
      <alignment vertical="center" wrapText="1"/>
    </xf>
    <xf fontId="2" fillId="16" borderId="0" numFmtId="0" xfId="0" applyFont="1" applyFill="1" applyAlignment="1">
      <alignment horizontal="center" vertical="center" wrapText="1"/>
    </xf>
    <xf fontId="3" fillId="11" borderId="5" numFmtId="0" xfId="0" applyFont="1" applyFill="1" applyBorder="1" applyAlignment="1">
      <alignment horizontal="center" vertical="center" wrapText="1"/>
    </xf>
    <xf fontId="3" fillId="16" borderId="0" numFmtId="0" xfId="0" applyFont="1" applyFill="1" applyAlignment="1">
      <alignment horizontal="center" vertical="center" wrapText="1"/>
    </xf>
    <xf fontId="3" fillId="16" borderId="3" numFmtId="0" xfId="0" applyFont="1" applyFill="1" applyBorder="1" applyAlignment="1">
      <alignment horizontal="center" vertical="center" wrapText="1"/>
    </xf>
    <xf fontId="0" fillId="16" borderId="0" numFmtId="3" xfId="0" applyNumberFormat="1" applyFill="1"/>
    <xf fontId="0" fillId="14" borderId="2" numFmtId="3" xfId="0" applyNumberFormat="1" applyFill="1" applyBorder="1"/>
    <xf fontId="0" fillId="14" borderId="0" numFmtId="3" xfId="0" applyNumberFormat="1" applyFill="1"/>
    <xf fontId="0" fillId="6" borderId="2" numFmtId="3" xfId="0" applyNumberFormat="1" applyFill="1" applyBorder="1"/>
    <xf fontId="0" fillId="14" borderId="2" numFmtId="3" xfId="0" applyNumberFormat="1" applyFill="1" applyBorder="1" applyAlignment="1">
      <alignment horizontal="right"/>
    </xf>
    <xf fontId="0" fillId="4" borderId="4" numFmtId="0" xfId="0" applyFill="1" applyBorder="1" applyAlignment="1">
      <alignment vertical="center" wrapText="1"/>
    </xf>
    <xf fontId="3" fillId="4" borderId="4" numFmtId="0" xfId="0" applyFont="1" applyFill="1" applyBorder="1" applyAlignment="1">
      <alignment horizontal="center" vertical="center" wrapText="1"/>
    </xf>
    <xf fontId="0" fillId="9" borderId="0" numFmtId="3" xfId="0" applyNumberFormat="1" applyFill="1"/>
    <xf fontId="0" fillId="4" borderId="9" numFmtId="3" xfId="0" applyNumberFormat="1" applyFill="1" applyBorder="1" applyAlignment="1">
      <alignment horizontal="center"/>
    </xf>
    <xf fontId="0" fillId="8" borderId="2" numFmtId="3" xfId="0" applyNumberFormat="1" applyFill="1" applyBorder="1" applyAlignment="1">
      <alignment horizontal="center"/>
    </xf>
    <xf fontId="0" fillId="18" borderId="0" numFmtId="3" xfId="0" applyNumberFormat="1" applyFill="1" applyAlignment="1">
      <alignment horizontal="right"/>
    </xf>
    <xf fontId="0" fillId="5" borderId="2" numFmtId="3" xfId="0" applyNumberFormat="1" applyFill="1" applyBorder="1" applyAlignment="1">
      <alignment horizontal="right"/>
    </xf>
    <xf fontId="0" fillId="4" borderId="0" numFmtId="3" xfId="0" applyNumberFormat="1" applyFill="1" applyAlignment="1">
      <alignment horizontal="center"/>
    </xf>
    <xf fontId="0" fillId="4" borderId="2" numFmtId="3" xfId="0" applyNumberFormat="1" applyFill="1" applyBorder="1" applyAlignment="1">
      <alignment horizontal="center"/>
    </xf>
    <xf fontId="0" fillId="14" borderId="0" numFmtId="3" xfId="0" applyNumberFormat="1" applyFill="1" applyAlignment="1">
      <alignment horizontal="right"/>
    </xf>
    <xf fontId="0" fillId="14" borderId="2" numFmtId="3" xfId="0" applyNumberFormat="1" applyFill="1" applyBorder="1" applyAlignment="1">
      <alignment horizontal="center"/>
    </xf>
    <xf fontId="0" fillId="4" borderId="2" numFmtId="3" xfId="0" applyNumberFormat="1" applyFill="1" applyBorder="1" applyAlignment="1">
      <alignment horizontal="right"/>
    </xf>
    <xf fontId="0" fillId="14" borderId="0" numFmtId="3" xfId="0" applyNumberFormat="1" applyFill="1" applyAlignment="1">
      <alignment horizontal="center"/>
    </xf>
    <xf fontId="0" fillId="5" borderId="0" numFmtId="3" xfId="0" applyNumberFormat="1" applyFill="1" applyAlignment="1">
      <alignment horizontal="right"/>
    </xf>
    <xf fontId="0" fillId="18" borderId="3" numFmtId="0" xfId="0" applyFill="1" applyBorder="1" applyAlignment="1">
      <alignment vertical="center" wrapText="1"/>
    </xf>
    <xf fontId="2" fillId="15" borderId="3" numFmtId="0" xfId="0" applyFont="1" applyFill="1" applyBorder="1" applyAlignment="1">
      <alignment horizontal="center" vertical="center" wrapText="1"/>
    </xf>
    <xf fontId="4" fillId="4" borderId="0" numFmtId="3" xfId="0" applyNumberFormat="1" applyFont="1" applyFill="1"/>
    <xf fontId="0" fillId="19" borderId="0" numFmtId="3" xfId="0" applyNumberFormat="1" applyFill="1" applyAlignment="1">
      <alignment horizontal="right"/>
    </xf>
    <xf fontId="0" fillId="20" borderId="0" numFmtId="3" xfId="0" applyNumberFormat="1" applyFill="1" applyAlignment="1">
      <alignment horizontal="right"/>
    </xf>
    <xf fontId="0" fillId="20" borderId="2" numFmtId="3" xfId="0" applyNumberFormat="1" applyFill="1" applyBorder="1" applyAlignment="1">
      <alignment horizontal="right"/>
    </xf>
    <xf fontId="0" fillId="20" borderId="2" numFmtId="3" xfId="0" applyNumberFormat="1" applyFill="1" applyBorder="1" applyAlignment="1">
      <alignment horizontal="center"/>
    </xf>
    <xf fontId="0" fillId="20" borderId="0" numFmtId="3" xfId="0" applyNumberFormat="1" applyFill="1" applyAlignment="1">
      <alignment horizontal="center"/>
    </xf>
    <xf fontId="0" fillId="5" borderId="2" numFmtId="3" xfId="0" applyNumberFormat="1" applyFill="1" applyBorder="1" applyAlignment="1">
      <alignment horizontal="center"/>
    </xf>
    <xf fontId="0" fillId="8" borderId="0" numFmtId="3" xfId="0" applyNumberFormat="1" applyFill="1" applyAlignment="1">
      <alignment horizontal="center"/>
    </xf>
    <xf fontId="0" fillId="19" borderId="3" numFmtId="0" xfId="0" applyFill="1" applyBorder="1" applyAlignment="1">
      <alignment vertical="center" wrapText="1"/>
    </xf>
    <xf fontId="0" fillId="19" borderId="0" numFmtId="0" xfId="0" applyFill="1" applyAlignment="1">
      <alignment vertical="center" wrapText="1"/>
    </xf>
    <xf fontId="0" fillId="21" borderId="3" numFmtId="0" xfId="0" applyFill="1" applyBorder="1" applyAlignment="1">
      <alignment vertical="center" wrapText="1"/>
    </xf>
    <xf fontId="2" fillId="10" borderId="3" numFmtId="0" xfId="0" applyFont="1" applyFill="1" applyBorder="1" applyAlignment="1">
      <alignment horizontal="center" vertical="center" wrapText="1"/>
    </xf>
    <xf fontId="3" fillId="16" borderId="4" numFmtId="0" xfId="0" applyFont="1" applyFill="1" applyBorder="1" applyAlignment="1">
      <alignment horizontal="center" vertical="center" wrapText="1"/>
    </xf>
    <xf fontId="2" fillId="4" borderId="6" numFmtId="3" xfId="0" applyNumberFormat="1" applyFont="1" applyFill="1" applyBorder="1" applyAlignment="1">
      <alignment vertical="center" wrapText="1"/>
    </xf>
    <xf fontId="2" fillId="4" borderId="0" numFmtId="3" xfId="0" applyNumberFormat="1" applyFont="1" applyFill="1" applyAlignment="1">
      <alignment vertical="center" wrapText="1"/>
    </xf>
    <xf fontId="2" fillId="9" borderId="6" numFmtId="3" xfId="0" applyNumberFormat="1" applyFont="1" applyFill="1" applyBorder="1" applyAlignment="1">
      <alignment vertical="center" wrapText="1"/>
    </xf>
    <xf fontId="2" fillId="10" borderId="6" numFmtId="3" xfId="0" applyNumberFormat="1" applyFont="1" applyFill="1" applyBorder="1" applyAlignment="1">
      <alignment vertical="center" wrapText="1"/>
    </xf>
    <xf fontId="2" fillId="9" borderId="0" numFmtId="3" xfId="0" applyNumberFormat="1" applyFont="1" applyFill="1" applyAlignment="1">
      <alignment vertical="center" wrapText="1"/>
    </xf>
    <xf fontId="2" fillId="16" borderId="0" numFmtId="3" xfId="0" applyNumberFormat="1" applyFont="1" applyFill="1" applyAlignment="1">
      <alignment vertical="center" wrapText="1"/>
    </xf>
    <xf fontId="2" fillId="4" borderId="7" numFmtId="3" xfId="0" applyNumberFormat="1" applyFont="1" applyFill="1" applyBorder="1" applyAlignment="1">
      <alignment vertical="center" wrapText="1"/>
    </xf>
    <xf fontId="2" fillId="16" borderId="6" numFmtId="3" xfId="0" applyNumberFormat="1" applyFont="1" applyFill="1" applyBorder="1" applyAlignment="1">
      <alignment vertical="center" wrapText="1"/>
    </xf>
    <xf fontId="2" fillId="16" borderId="8" numFmtId="3" xfId="0" applyNumberFormat="1" applyFont="1" applyFill="1" applyBorder="1" applyAlignment="1">
      <alignment vertical="center" wrapText="1"/>
    </xf>
    <xf fontId="2" fillId="4" borderId="13" numFmtId="3" xfId="0" applyNumberFormat="1" applyFont="1" applyFill="1" applyBorder="1" applyAlignment="1">
      <alignment horizontal="right" vertical="center" wrapText="1"/>
    </xf>
    <xf fontId="2" fillId="4" borderId="14" numFmtId="3" xfId="0" applyNumberFormat="1" applyFont="1" applyFill="1" applyBorder="1" applyAlignment="1">
      <alignment horizontal="right" vertical="center" wrapText="1"/>
    </xf>
    <xf fontId="2" fillId="4" borderId="9" numFmtId="3" xfId="0" applyNumberFormat="1" applyFont="1" applyFill="1" applyBorder="1" applyAlignment="1">
      <alignment horizontal="right" vertical="center" wrapText="1"/>
    </xf>
    <xf fontId="2" fillId="4" borderId="4" numFmtId="0" xfId="0" applyFont="1" applyFill="1" applyBorder="1" applyAlignment="1">
      <alignment horizontal="center" vertical="center" wrapText="1"/>
    </xf>
    <xf fontId="2" fillId="4" borderId="15" numFmtId="0" xfId="0" applyFont="1" applyFill="1" applyBorder="1" applyAlignment="1">
      <alignment horizontal="center" vertical="center" wrapText="1"/>
    </xf>
    <xf fontId="2" fillId="4" borderId="4" numFmtId="0" xfId="0" applyFont="1" applyFill="1" applyBorder="1" applyAlignment="1">
      <alignment horizontal="right" vertical="center" wrapText="1"/>
    </xf>
    <xf fontId="2" fillId="4" borderId="0" numFmtId="0" xfId="0" applyFont="1" applyFill="1" applyAlignment="1">
      <alignment horizontal="right" vertical="center" wrapText="1"/>
    </xf>
    <xf fontId="2" fillId="4" borderId="15" numFmtId="0" xfId="0" applyFont="1" applyFill="1" applyBorder="1" applyAlignment="1">
      <alignment horizontal="right" vertical="center" wrapText="1"/>
    </xf>
    <xf fontId="2" fillId="4" borderId="16" numFmtId="3" xfId="0" applyNumberFormat="1" applyFont="1" applyFill="1" applyBorder="1" applyAlignment="1">
      <alignment horizontal="right" vertical="center" wrapText="1"/>
    </xf>
    <xf fontId="2" fillId="4" borderId="17" numFmtId="3" xfId="0" applyNumberFormat="1" applyFont="1" applyFill="1" applyBorder="1" applyAlignment="1">
      <alignment horizontal="right" vertical="center" wrapText="1"/>
    </xf>
    <xf fontId="2" fillId="4" borderId="18" numFmtId="3" xfId="0" applyNumberFormat="1" applyFont="1" applyFill="1" applyBorder="1" applyAlignment="1">
      <alignment horizontal="right" vertical="center" wrapText="1"/>
    </xf>
    <xf fontId="2" fillId="22" borderId="13" numFmtId="0" xfId="0" applyFont="1" applyFill="1" applyBorder="1" applyAlignment="1">
      <alignment horizontal="center" vertical="center"/>
    </xf>
    <xf fontId="2" fillId="22" borderId="14" numFmtId="0" xfId="0" applyFont="1" applyFill="1" applyBorder="1" applyAlignment="1">
      <alignment horizontal="center" vertical="center"/>
    </xf>
    <xf fontId="2" fillId="22" borderId="19" numFmtId="0" xfId="0" applyFont="1" applyFill="1" applyBorder="1" applyAlignment="1">
      <alignment horizontal="center" vertical="center"/>
    </xf>
    <xf fontId="2" fillId="22" borderId="20" numFmtId="0" xfId="0" applyFont="1" applyFill="1" applyBorder="1" applyAlignment="1">
      <alignment horizontal="center" vertical="center"/>
    </xf>
    <xf fontId="2" fillId="22" borderId="0" numFmtId="0" xfId="0" applyFont="1" applyFill="1" applyAlignment="1">
      <alignment horizontal="center" vertical="center"/>
    </xf>
    <xf fontId="2" fillId="22" borderId="15" numFmtId="0" xfId="0" applyFont="1" applyFill="1" applyBorder="1" applyAlignment="1">
      <alignment horizontal="center" vertical="center"/>
    </xf>
    <xf fontId="2" fillId="22" borderId="4" numFmtId="0" xfId="0" applyFont="1" applyFill="1" applyBorder="1" applyAlignment="1">
      <alignment horizontal="center" vertical="center"/>
    </xf>
    <xf fontId="2" fillId="3" borderId="3" numFmtId="0" xfId="0" applyFont="1" applyFill="1" applyBorder="1" applyAlignment="1">
      <alignment horizontal="center" vertical="center" wrapText="1"/>
    </xf>
    <xf fontId="2" fillId="22" borderId="8" numFmtId="0" xfId="0" applyFont="1" applyFill="1" applyBorder="1" applyAlignment="1">
      <alignment horizontal="center" vertical="center"/>
    </xf>
    <xf fontId="2" fillId="22" borderId="21" numFmtId="0" xfId="0" applyFont="1" applyFill="1" applyBorder="1" applyAlignment="1">
      <alignment horizontal="center" vertical="center"/>
    </xf>
    <xf fontId="2" fillId="22" borderId="22" numFmtId="0" xfId="0" applyFont="1" applyFill="1" applyBorder="1" applyAlignment="1">
      <alignment horizontal="center" vertical="center"/>
    </xf>
    <xf fontId="0" fillId="0" borderId="14" numFmtId="0" xfId="0" applyBorder="1"/>
    <xf fontId="1" fillId="0" borderId="0" numFmtId="0" xfId="0" applyFont="1" applyAlignment="1">
      <alignment horizontal="center" vertical="center" wrapText="1"/>
    </xf>
    <xf fontId="0" fillId="0" borderId="0" numFmtId="0" xfId="0" applyAlignment="1">
      <alignment horizontal="center" wrapText="1"/>
    </xf>
    <xf fontId="1" fillId="0" borderId="1" numFmtId="0" xfId="0" applyFont="1" applyBorder="1" applyAlignment="1">
      <alignment horizontal="center" vertical="center" wrapText="1"/>
    </xf>
    <xf fontId="0" fillId="0" borderId="1" numFmtId="0" xfId="0" applyBorder="1" applyAlignment="1">
      <alignment horizontal="center" wrapText="1"/>
    </xf>
    <xf fontId="0" fillId="0" borderId="1" numFmtId="0" xfId="0" applyBorder="1" applyAlignment="1">
      <alignment wrapText="1"/>
      <protection hidden="0" locked="1"/>
    </xf>
    <xf fontId="0" fillId="4" borderId="2" numFmtId="3" xfId="0" applyNumberFormat="1" applyFill="1" applyBorder="1" applyAlignment="1">
      <alignment wrapText="1"/>
    </xf>
    <xf fontId="0" fillId="4" borderId="3" numFmtId="3" xfId="0" applyNumberFormat="1" applyFill="1" applyBorder="1" applyAlignment="1">
      <alignment wrapText="1"/>
    </xf>
    <xf fontId="0" fillId="5" borderId="0" numFmtId="3" xfId="0" applyNumberFormat="1" applyFill="1" applyAlignment="1">
      <alignment wrapText="1"/>
    </xf>
    <xf fontId="0" fillId="5" borderId="3" numFmtId="3" xfId="0" applyNumberFormat="1" applyFill="1" applyBorder="1" applyAlignment="1">
      <alignment wrapText="1"/>
    </xf>
    <xf fontId="0" fillId="14" borderId="0" numFmtId="3" xfId="0" applyNumberFormat="1" applyFill="1" applyAlignment="1">
      <alignment wrapText="1"/>
    </xf>
    <xf fontId="0" fillId="14" borderId="3" numFmtId="3" xfId="0" applyNumberFormat="1" applyFill="1" applyBorder="1" applyAlignment="1">
      <alignment wrapText="1"/>
    </xf>
    <xf fontId="0" fillId="6" borderId="3" numFmtId="3" xfId="0" applyNumberFormat="1" applyFill="1" applyBorder="1" applyAlignment="1">
      <alignment wrapText="1"/>
    </xf>
    <xf fontId="0" fillId="6" borderId="0" numFmtId="3" xfId="0" applyNumberFormat="1" applyFill="1" applyAlignment="1">
      <alignment wrapText="1"/>
    </xf>
    <xf fontId="0" fillId="4" borderId="0" numFmtId="3" xfId="0" applyNumberFormat="1" applyFill="1" applyAlignment="1">
      <alignment wrapText="1"/>
    </xf>
    <xf fontId="0" fillId="8" borderId="3" numFmtId="3" xfId="0" applyNumberFormat="1" applyFill="1" applyBorder="1" applyAlignment="1">
      <alignment wrapText="1"/>
    </xf>
    <xf fontId="0" fillId="4" borderId="4" numFmtId="3" xfId="0" applyNumberFormat="1" applyFill="1" applyBorder="1" applyAlignment="1">
      <alignment wrapText="1"/>
    </xf>
    <xf fontId="2" fillId="4" borderId="23" numFmtId="0" xfId="0" applyFont="1" applyFill="1" applyBorder="1" applyAlignment="1">
      <alignment horizontal="center" vertical="center" wrapText="1"/>
    </xf>
    <xf fontId="0" fillId="0" borderId="4" numFmtId="3" xfId="0" applyNumberFormat="1" applyBorder="1"/>
    <xf fontId="2" fillId="3" borderId="6" numFmtId="0" xfId="0" applyFont="1" applyFill="1" applyBorder="1" applyAlignment="1">
      <alignment horizontal="center" vertical="center" wrapText="1"/>
    </xf>
    <xf fontId="0" fillId="4" borderId="24" numFmtId="3" xfId="0" applyNumberFormat="1" applyFill="1" applyBorder="1" applyAlignment="1">
      <alignment wrapText="1"/>
    </xf>
    <xf fontId="0" fillId="4" borderId="6" numFmtId="3" xfId="0" applyNumberFormat="1" applyFill="1" applyBorder="1" applyAlignment="1">
      <alignment wrapText="1"/>
    </xf>
    <xf fontId="0" fillId="0" borderId="0" numFmtId="3" xfId="0" applyNumberFormat="1" applyAlignment="1">
      <alignment wrapText="1"/>
    </xf>
    <xf fontId="0" fillId="10" borderId="6" numFmtId="3" xfId="0" applyNumberFormat="1" applyFill="1" applyBorder="1" applyAlignment="1">
      <alignment wrapText="1"/>
    </xf>
    <xf fontId="0" fillId="15" borderId="0" numFmtId="3" xfId="0" applyNumberFormat="1" applyFill="1" applyAlignment="1">
      <alignment wrapText="1"/>
    </xf>
    <xf fontId="0" fillId="15" borderId="6" numFmtId="3" xfId="0" applyNumberFormat="1" applyFill="1" applyBorder="1" applyAlignment="1">
      <alignment wrapText="1"/>
    </xf>
    <xf fontId="0" fillId="4" borderId="25" numFmtId="3" xfId="0" applyNumberFormat="1" applyFill="1" applyBorder="1" applyAlignment="1">
      <alignment wrapText="1"/>
    </xf>
    <xf fontId="0" fillId="16" borderId="0" numFmtId="3" xfId="0" applyNumberFormat="1" applyFill="1" applyAlignment="1">
      <alignment wrapText="1"/>
    </xf>
    <xf fontId="0" fillId="0" borderId="6" numFmtId="3" xfId="0" applyNumberFormat="1" applyBorder="1" applyAlignment="1">
      <alignment wrapText="1"/>
    </xf>
    <xf fontId="0" fillId="4" borderId="8" numFmtId="3" xfId="0" applyNumberFormat="1" applyFill="1" applyBorder="1" applyAlignment="1">
      <alignment wrapText="1"/>
    </xf>
    <xf fontId="0" fillId="5" borderId="2" numFmtId="3" xfId="0" applyNumberFormat="1" applyFill="1" applyBorder="1" applyAlignment="1">
      <alignment wrapText="1"/>
    </xf>
    <xf fontId="0" fillId="14" borderId="2" numFmtId="3" xfId="0" applyNumberFormat="1" applyFill="1" applyBorder="1" applyAlignment="1">
      <alignment wrapText="1"/>
    </xf>
    <xf fontId="0" fillId="8" borderId="0" numFmtId="3" xfId="0" applyNumberFormat="1" applyFill="1" applyAlignment="1">
      <alignment wrapText="1"/>
    </xf>
    <xf fontId="0" fillId="13" borderId="2" numFmtId="3" xfId="0" applyNumberFormat="1" applyFill="1" applyBorder="1" applyAlignment="1">
      <alignment wrapText="1"/>
    </xf>
    <xf fontId="0" fillId="13" borderId="3" numFmtId="0" xfId="0" applyFill="1" applyBorder="1" applyAlignment="1">
      <alignment vertical="center" wrapText="1"/>
    </xf>
    <xf fontId="0" fillId="16" borderId="6" numFmtId="3" xfId="0" applyNumberFormat="1" applyFill="1" applyBorder="1" applyAlignment="1">
      <alignment wrapText="1"/>
    </xf>
    <xf fontId="0" fillId="23" borderId="2" numFmtId="3" xfId="0" applyNumberFormat="1" applyFill="1" applyBorder="1" applyAlignment="1">
      <alignment wrapText="1"/>
    </xf>
    <xf fontId="0" fillId="23" borderId="0" numFmtId="3" xfId="0" applyNumberFormat="1" applyFill="1" applyAlignment="1">
      <alignment wrapText="1"/>
    </xf>
    <xf fontId="0" fillId="17" borderId="3" numFmtId="0" xfId="0" applyFill="1" applyBorder="1" applyAlignment="1">
      <alignment vertical="center" wrapText="1"/>
    </xf>
    <xf fontId="2" fillId="24" borderId="0" numFmtId="0" xfId="0" applyFont="1" applyFill="1" applyAlignment="1">
      <alignment horizontal="center" vertical="center" wrapText="1"/>
    </xf>
    <xf fontId="2" fillId="24" borderId="3" numFmtId="0" xfId="0" applyFont="1" applyFill="1" applyBorder="1" applyAlignment="1">
      <alignment horizontal="center" vertical="center" wrapText="1"/>
    </xf>
    <xf fontId="3" fillId="24" borderId="3" numFmtId="0" xfId="0" applyFont="1" applyFill="1" applyBorder="1" applyAlignment="1">
      <alignment horizontal="center" vertical="center" wrapText="1"/>
    </xf>
    <xf fontId="3" fillId="24" borderId="0" numFmtId="0" xfId="0" applyFont="1" applyFill="1" applyAlignment="1">
      <alignment horizontal="center" vertical="center" wrapText="1"/>
    </xf>
    <xf fontId="0" fillId="9" borderId="6" numFmtId="3" xfId="0" applyNumberFormat="1" applyFill="1" applyBorder="1" applyAlignment="1">
      <alignment wrapText="1"/>
    </xf>
    <xf fontId="0" fillId="24" borderId="0" numFmtId="3" xfId="0" applyNumberFormat="1" applyFill="1" applyAlignment="1">
      <alignment wrapText="1"/>
    </xf>
    <xf fontId="0" fillId="24" borderId="6" numFmtId="3" xfId="0" applyNumberFormat="1" applyFill="1" applyBorder="1" applyAlignment="1">
      <alignment wrapText="1"/>
    </xf>
    <xf fontId="0" fillId="9" borderId="0" numFmtId="3" xfId="0" applyNumberFormat="1" applyFill="1" applyAlignment="1">
      <alignment wrapText="1"/>
    </xf>
    <xf fontId="0" fillId="25" borderId="2" numFmtId="3" xfId="0" applyNumberFormat="1" applyFill="1" applyBorder="1" applyAlignment="1">
      <alignment wrapText="1"/>
    </xf>
    <xf fontId="0" fillId="25" borderId="0" numFmtId="3" xfId="0" applyNumberFormat="1" applyFill="1" applyAlignment="1">
      <alignment wrapText="1"/>
    </xf>
    <xf fontId="0" fillId="13" borderId="0" numFmtId="3" xfId="0" applyNumberFormat="1" applyFill="1" applyAlignment="1">
      <alignment wrapText="1"/>
    </xf>
    <xf fontId="0" fillId="25" borderId="3" numFmtId="0" xfId="0" applyFill="1" applyBorder="1" applyAlignment="1">
      <alignment vertical="center" wrapText="1"/>
    </xf>
    <xf fontId="0" fillId="25" borderId="0" numFmtId="0" xfId="0" applyFill="1" applyAlignment="1">
      <alignment vertical="center" wrapText="1"/>
    </xf>
    <xf fontId="2" fillId="16" borderId="23" numFmtId="0" xfId="0" applyFont="1" applyFill="1" applyBorder="1" applyAlignment="1">
      <alignment horizontal="center" vertical="center" wrapText="1"/>
    </xf>
    <xf fontId="0" fillId="16" borderId="25" numFmtId="3" xfId="0" applyNumberFormat="1" applyFill="1" applyBorder="1" applyAlignment="1">
      <alignment wrapText="1"/>
    </xf>
    <xf fontId="0" fillId="8" borderId="2" numFmtId="3" xfId="0" applyNumberFormat="1" applyFill="1" applyBorder="1" applyAlignment="1">
      <alignment horizontal="center" wrapText="1"/>
    </xf>
    <xf fontId="0" fillId="4" borderId="0" numFmtId="3" xfId="0" applyNumberFormat="1" applyFill="1" applyAlignment="1">
      <alignment horizontal="center" wrapText="1"/>
    </xf>
    <xf fontId="0" fillId="4" borderId="2" numFmtId="3" xfId="0" applyNumberFormat="1" applyFill="1" applyBorder="1" applyAlignment="1">
      <alignment horizontal="right" wrapText="1"/>
    </xf>
    <xf fontId="0" fillId="5" borderId="0" numFmtId="3" xfId="0" applyNumberFormat="1" applyFill="1" applyAlignment="1">
      <alignment horizontal="right" wrapText="1"/>
    </xf>
    <xf fontId="0" fillId="25" borderId="0" numFmtId="3" xfId="0" applyNumberFormat="1" applyFill="1" applyAlignment="1">
      <alignment horizontal="right" wrapText="1"/>
    </xf>
    <xf fontId="0" fillId="25" borderId="2" numFmtId="3" xfId="0" applyNumberFormat="1" applyFill="1" applyBorder="1" applyAlignment="1">
      <alignment horizontal="right" wrapText="1"/>
    </xf>
    <xf fontId="0" fillId="4" borderId="2" numFmtId="3" xfId="0" applyNumberFormat="1" applyFill="1" applyBorder="1" applyAlignment="1">
      <alignment horizontal="center" wrapText="1"/>
    </xf>
    <xf fontId="0" fillId="8" borderId="0" numFmtId="3" xfId="0" applyNumberFormat="1" applyFill="1" applyAlignment="1">
      <alignment horizontal="center" wrapText="1"/>
    </xf>
    <xf fontId="0" fillId="23" borderId="0" numFmtId="3" xfId="0" applyNumberFormat="1" applyFill="1" applyAlignment="1">
      <alignment horizontal="right" wrapText="1"/>
    </xf>
    <xf fontId="0" fillId="23" borderId="2" numFmtId="3" xfId="0" applyNumberFormat="1" applyFill="1" applyBorder="1" applyAlignment="1">
      <alignment horizontal="right" wrapText="1"/>
    </xf>
    <xf fontId="0" fillId="4" borderId="0" numFmtId="3" xfId="0" applyNumberFormat="1" applyFill="1" applyAlignment="1">
      <alignment horizontal="right" wrapText="1"/>
    </xf>
    <xf fontId="0" fillId="23" borderId="0" numFmtId="3" xfId="0" applyNumberFormat="1" applyFill="1" applyAlignment="1">
      <alignment horizontal="center" wrapText="1"/>
    </xf>
    <xf fontId="0" fillId="5" borderId="2" numFmtId="3" xfId="0" applyNumberFormat="1" applyFill="1" applyBorder="1" applyAlignment="1">
      <alignment horizontal="right" wrapText="1"/>
    </xf>
    <xf fontId="2" fillId="11" borderId="15" numFmtId="0" xfId="0" applyFont="1" applyFill="1" applyBorder="1" applyAlignment="1">
      <alignment horizontal="center" vertical="center" wrapText="1"/>
    </xf>
    <xf fontId="0" fillId="11" borderId="24" numFmtId="3" xfId="0" applyNumberFormat="1" applyFill="1" applyBorder="1" applyAlignment="1">
      <alignment wrapText="1"/>
    </xf>
    <xf fontId="0" fillId="11" borderId="6" numFmtId="3" xfId="0" applyNumberFormat="1" applyFill="1" applyBorder="1" applyAlignment="1">
      <alignment wrapText="1"/>
    </xf>
    <xf fontId="0" fillId="11" borderId="0" numFmtId="3" xfId="0" applyNumberFormat="1" applyFill="1" applyAlignment="1">
      <alignment wrapText="1"/>
    </xf>
    <xf fontId="0" fillId="16" borderId="8" numFmtId="3" xfId="0" applyNumberFormat="1" applyFill="1" applyBorder="1" applyAlignment="1">
      <alignment wrapText="1"/>
    </xf>
    <xf fontId="0" fillId="13" borderId="2" numFmtId="3" xfId="0" applyNumberFormat="1" applyFill="1" applyBorder="1" applyAlignment="1">
      <alignment horizontal="center" wrapText="1"/>
    </xf>
    <xf fontId="0" fillId="19" borderId="2" numFmtId="3" xfId="0" applyNumberFormat="1" applyFill="1" applyBorder="1" applyAlignment="1">
      <alignment horizontal="right" wrapText="1"/>
    </xf>
    <xf fontId="0" fillId="19" borderId="0" numFmtId="3" xfId="0" applyNumberFormat="1" applyFill="1" applyAlignment="1">
      <alignment horizontal="right" wrapText="1"/>
    </xf>
    <xf fontId="0" fillId="5" borderId="0" numFmtId="3" xfId="0" applyNumberFormat="1" applyFill="1" applyAlignment="1">
      <alignment horizontal="center" wrapText="1"/>
    </xf>
    <xf fontId="0" fillId="26" borderId="2" numFmtId="3" xfId="0" applyNumberFormat="1" applyFill="1" applyBorder="1" applyAlignment="1">
      <alignment horizontal="right" wrapText="1"/>
    </xf>
    <xf fontId="0" fillId="26" borderId="0" numFmtId="3" xfId="0" applyNumberFormat="1" applyFill="1" applyAlignment="1">
      <alignment horizontal="right" wrapText="1"/>
    </xf>
    <xf fontId="0" fillId="26" borderId="3" numFmtId="0" xfId="0" applyFill="1" applyBorder="1" applyAlignment="1">
      <alignment vertical="center" wrapText="1"/>
    </xf>
    <xf fontId="2" fillId="27" borderId="3" numFmtId="0" xfId="0" applyFont="1" applyFill="1" applyBorder="1" applyAlignment="1">
      <alignment horizontal="center" vertical="center" wrapText="1"/>
    </xf>
    <xf fontId="2" fillId="27" borderId="24" numFmtId="3" xfId="0" applyNumberFormat="1" applyFont="1" applyFill="1" applyBorder="1" applyAlignment="1">
      <alignment vertical="center" wrapText="1"/>
    </xf>
    <xf fontId="2" fillId="15" borderId="6" numFmtId="3" xfId="0" applyNumberFormat="1" applyFont="1" applyFill="1" applyBorder="1" applyAlignment="1">
      <alignment vertical="center" wrapText="1"/>
    </xf>
    <xf fontId="2" fillId="10" borderId="0" numFmtId="3" xfId="0" applyNumberFormat="1" applyFont="1" applyFill="1" applyAlignment="1">
      <alignment vertical="center" wrapText="1"/>
    </xf>
    <xf fontId="2" fillId="4" borderId="25" numFmtId="3" xfId="0" applyNumberFormat="1" applyFont="1" applyFill="1" applyBorder="1" applyAlignment="1">
      <alignment vertical="center" wrapText="1"/>
    </xf>
    <xf fontId="2" fillId="4" borderId="8" numFmtId="3" xfId="0" applyNumberFormat="1" applyFont="1" applyFill="1" applyBorder="1" applyAlignment="1">
      <alignment vertical="center" wrapText="1"/>
    </xf>
    <xf fontId="2" fillId="4" borderId="14" numFmtId="0" xfId="0" applyFont="1" applyFill="1" applyBorder="1" applyAlignment="1">
      <alignment horizontal="right" vertical="center" wrapText="1"/>
    </xf>
    <xf fontId="2" fillId="4" borderId="9" numFmtId="0" xfId="0" applyFont="1" applyFill="1" applyBorder="1" applyAlignment="1">
      <alignment horizontal="right" vertical="center" wrapText="1"/>
    </xf>
    <xf fontId="2" fillId="28" borderId="13" numFmtId="3" xfId="0" applyNumberFormat="1" applyFont="1" applyFill="1" applyBorder="1" applyAlignment="1">
      <alignment horizontal="right" vertical="center" wrapText="1"/>
    </xf>
    <xf fontId="2" fillId="28" borderId="14" numFmtId="0" xfId="0" applyFont="1" applyFill="1" applyBorder="1" applyAlignment="1">
      <alignment horizontal="right" vertical="center" wrapText="1"/>
    </xf>
    <xf fontId="2" fillId="28" borderId="9" numFmtId="0" xfId="0" applyFont="1" applyFill="1" applyBorder="1" applyAlignment="1">
      <alignment horizontal="right" vertical="center" wrapText="1"/>
    </xf>
    <xf fontId="2" fillId="28" borderId="4" numFmtId="0" xfId="0" applyFont="1" applyFill="1" applyBorder="1" applyAlignment="1">
      <alignment horizontal="center" vertical="center" wrapText="1"/>
    </xf>
    <xf fontId="2" fillId="28" borderId="0" numFmtId="0" xfId="0" applyFont="1" applyFill="1" applyAlignment="1">
      <alignment horizontal="center" vertical="center" wrapText="1"/>
    </xf>
    <xf fontId="2" fillId="28" borderId="15" numFmtId="0" xfId="0" applyFont="1" applyFill="1" applyBorder="1" applyAlignment="1">
      <alignment horizontal="center" vertical="center" wrapText="1"/>
    </xf>
    <xf fontId="2" fillId="3" borderId="8" numFmtId="0" xfId="0" applyFont="1" applyFill="1" applyBorder="1" applyAlignment="1">
      <alignment horizontal="center" vertical="center" wrapText="1"/>
    </xf>
    <xf fontId="2" fillId="28" borderId="16" numFmtId="3" xfId="0" applyNumberFormat="1" applyFont="1" applyFill="1" applyBorder="1" applyAlignment="1">
      <alignment horizontal="right" vertical="center" wrapText="1"/>
    </xf>
    <xf fontId="2" fillId="28" borderId="17" numFmtId="3" xfId="0" applyNumberFormat="1" applyFont="1" applyFill="1" applyBorder="1" applyAlignment="1">
      <alignment horizontal="right" vertical="center" wrapText="1"/>
    </xf>
    <xf fontId="2" fillId="22" borderId="26" numFmtId="0" xfId="0" applyFont="1" applyFill="1" applyBorder="1" applyAlignment="1">
      <alignment horizontal="center" vertical="center"/>
    </xf>
    <xf fontId="2" fillId="22" borderId="27" numFmtId="0" xfId="0" applyFont="1" applyFill="1" applyBorder="1" applyAlignment="1">
      <alignment horizontal="center" vertical="center"/>
    </xf>
    <xf fontId="0" fillId="0" borderId="0" numFmtId="3" xfId="0" applyNumberFormat="1">
      <protection hidden="0" locked="1"/>
    </xf>
    <xf fontId="0" fillId="0" borderId="0" numFmtId="0" xfId="0" applyAlignment="1">
      <alignment wrapText="1"/>
      <protection hidden="0" locked="1"/>
    </xf>
    <xf fontId="0" fillId="0" borderId="15" numFmtId="0" xfId="0" applyBorder="1"/>
    <xf fontId="0" fillId="0" borderId="0" numFmtId="0" xfId="0" applyAlignment="1">
      <alignment wrapText="1"/>
    </xf>
    <xf fontId="0" fillId="0" borderId="1" numFmtId="0" xfId="0" applyBorder="1" applyAlignment="1">
      <alignment wrapText="1"/>
    </xf>
    <xf fontId="0" fillId="23" borderId="0" numFmtId="3" xfId="0" applyNumberFormat="1" applyFill="1"/>
    <xf fontId="0" fillId="23" borderId="3" numFmtId="3" xfId="0" applyNumberFormat="1" applyFill="1" applyBorder="1"/>
    <xf fontId="0" fillId="4" borderId="28" numFmtId="3" xfId="0" applyNumberFormat="1" applyFill="1" applyBorder="1"/>
    <xf fontId="0" fillId="4" borderId="10" numFmtId="3" xfId="0" applyNumberFormat="1" applyFill="1" applyBorder="1"/>
    <xf fontId="0" fillId="5" borderId="10" numFmtId="3" xfId="0" applyNumberFormat="1" applyFill="1" applyBorder="1"/>
    <xf fontId="0" fillId="29" borderId="0" numFmtId="3" xfId="0" applyNumberFormat="1" applyFill="1"/>
    <xf fontId="0" fillId="29" borderId="3" numFmtId="3" xfId="0" applyNumberFormat="1" applyFill="1" applyBorder="1"/>
    <xf fontId="0" fillId="29" borderId="2" numFmtId="3" xfId="0" applyNumberFormat="1" applyFill="1" applyBorder="1"/>
    <xf fontId="0" fillId="4" borderId="29" numFmtId="0" xfId="0" applyFill="1" applyBorder="1" applyAlignment="1">
      <alignment vertical="center" wrapText="1"/>
    </xf>
    <xf fontId="0" fillId="5" borderId="30" numFmtId="0" xfId="0" applyFill="1" applyBorder="1" applyAlignment="1">
      <alignment vertical="center" wrapText="1"/>
    </xf>
    <xf fontId="0" fillId="5" borderId="4" numFmtId="0" xfId="0" applyFill="1" applyBorder="1" applyAlignment="1">
      <alignment vertical="center" wrapText="1"/>
    </xf>
    <xf fontId="2" fillId="27" borderId="0" numFmtId="0" xfId="0" applyFont="1" applyFill="1" applyAlignment="1">
      <alignment horizontal="center" vertical="center" wrapText="1"/>
    </xf>
    <xf fontId="3" fillId="4" borderId="29" numFmtId="0" xfId="0" applyFont="1" applyFill="1" applyBorder="1" applyAlignment="1">
      <alignment horizontal="center" vertical="center" wrapText="1"/>
    </xf>
    <xf fontId="3" fillId="9" borderId="29" numFmtId="0" xfId="0" applyFont="1" applyFill="1" applyBorder="1" applyAlignment="1">
      <alignment horizontal="center" vertical="center" wrapText="1"/>
    </xf>
    <xf fontId="0" fillId="30" borderId="0" numFmtId="3" xfId="0" applyNumberFormat="1" applyFill="1" applyAlignment="1">
      <alignment wrapText="1"/>
    </xf>
    <xf fontId="0" fillId="30" borderId="6" numFmtId="3" xfId="0" applyNumberFormat="1" applyFill="1" applyBorder="1" applyAlignment="1">
      <alignment wrapText="1"/>
    </xf>
    <xf fontId="0" fillId="27" borderId="0" numFmtId="3" xfId="0" applyNumberFormat="1" applyFill="1" applyAlignment="1">
      <alignment wrapText="1"/>
    </xf>
    <xf fontId="0" fillId="27" borderId="3" numFmtId="3" xfId="0" applyNumberFormat="1" applyFill="1" applyBorder="1" applyAlignment="1">
      <alignment wrapText="1"/>
    </xf>
    <xf fontId="0" fillId="4" borderId="31" numFmtId="3" xfId="0" applyNumberFormat="1" applyFill="1" applyBorder="1" applyAlignment="1">
      <alignment wrapText="1"/>
    </xf>
    <xf fontId="0" fillId="30" borderId="29" numFmtId="3" xfId="0" applyNumberFormat="1" applyFill="1" applyBorder="1" applyAlignment="1">
      <alignment wrapText="1"/>
    </xf>
    <xf fontId="0" fillId="30" borderId="32" numFmtId="3" xfId="0" applyNumberFormat="1" applyFill="1" applyBorder="1" applyAlignment="1">
      <alignment wrapText="1"/>
    </xf>
    <xf fontId="0" fillId="15" borderId="3" numFmtId="3" xfId="0" applyNumberFormat="1" applyFill="1" applyBorder="1" applyAlignment="1">
      <alignment wrapText="1"/>
    </xf>
    <xf fontId="2" fillId="2" borderId="33" numFmtId="0" xfId="0" applyFont="1" applyFill="1" applyBorder="1" applyAlignment="1">
      <alignment horizontal="center" vertical="center"/>
    </xf>
    <xf fontId="0" fillId="4" borderId="26" numFmtId="3" xfId="0" applyNumberFormat="1" applyFill="1" applyBorder="1" applyAlignment="1">
      <alignment wrapText="1"/>
    </xf>
    <xf fontId="0" fillId="30" borderId="26" numFmtId="3" xfId="0" applyNumberFormat="1" applyFill="1" applyBorder="1" applyAlignment="1">
      <alignment wrapText="1"/>
    </xf>
    <xf fontId="0" fillId="27" borderId="26" numFmtId="3" xfId="0" applyNumberFormat="1" applyFill="1" applyBorder="1" applyAlignment="1">
      <alignment wrapText="1"/>
    </xf>
    <xf fontId="0" fillId="4" borderId="16" numFmtId="3" xfId="0" applyNumberFormat="1" applyFill="1" applyBorder="1" applyAlignment="1">
      <alignment wrapText="1"/>
    </xf>
    <xf fontId="0" fillId="27" borderId="16" numFmtId="3" xfId="0" applyNumberFormat="1" applyFill="1" applyBorder="1" applyAlignment="1">
      <alignment wrapText="1"/>
    </xf>
    <xf fontId="0" fillId="15" borderId="26" numFmtId="3" xfId="0" applyNumberFormat="1" applyFill="1" applyBorder="1" applyAlignment="1">
      <alignment wrapText="1"/>
    </xf>
    <xf fontId="0" fillId="4" borderId="15" numFmtId="3" xfId="0" applyNumberFormat="1" applyFill="1" applyBorder="1"/>
    <xf fontId="0" fillId="31" borderId="2" numFmtId="3" xfId="0" applyNumberFormat="1" applyFill="1" applyBorder="1"/>
    <xf fontId="0" fillId="31" borderId="0" numFmtId="3" xfId="0" applyNumberFormat="1" applyFill="1"/>
    <xf fontId="0" fillId="14" borderId="3" numFmtId="3" xfId="0" applyNumberFormat="1" applyFill="1" applyBorder="1"/>
    <xf fontId="0" fillId="15" borderId="7" numFmtId="3" xfId="0" applyNumberFormat="1" applyFill="1" applyBorder="1" applyAlignment="1">
      <alignment wrapText="1"/>
    </xf>
    <xf fontId="0" fillId="32" borderId="0" numFmtId="3" xfId="0" applyNumberFormat="1" applyFill="1"/>
    <xf fontId="0" fillId="32" borderId="2" numFmtId="3" xfId="0" applyNumberFormat="1" applyFill="1" applyBorder="1"/>
    <xf fontId="0" fillId="31" borderId="3" numFmtId="0" xfId="0" applyFill="1" applyBorder="1" applyAlignment="1">
      <alignment vertical="center" wrapText="1"/>
    </xf>
    <xf fontId="0" fillId="31" borderId="0" numFmtId="0" xfId="0" applyFill="1" applyAlignment="1">
      <alignment vertical="center" wrapText="1"/>
    </xf>
    <xf fontId="0" fillId="32" borderId="3" numFmtId="0" xfId="0" applyFill="1" applyBorder="1" applyAlignment="1">
      <alignment vertical="center" wrapText="1"/>
    </xf>
    <xf fontId="0" fillId="32" borderId="0" numFmtId="0" xfId="0" applyFill="1" applyAlignment="1">
      <alignment vertical="center" wrapText="1"/>
    </xf>
    <xf fontId="2" fillId="30" borderId="3" numFmtId="0" xfId="0" applyFont="1" applyFill="1" applyBorder="1" applyAlignment="1">
      <alignment horizontal="center" vertical="center" wrapText="1"/>
    </xf>
    <xf fontId="2" fillId="30" borderId="0" numFmtId="0" xfId="0" applyFont="1" applyFill="1" applyAlignment="1">
      <alignment horizontal="center" vertical="center" wrapText="1"/>
    </xf>
    <xf fontId="3" fillId="30" borderId="0" numFmtId="0" xfId="0" applyFont="1" applyFill="1" applyAlignment="1">
      <alignment horizontal="center" vertical="center" wrapText="1"/>
    </xf>
    <xf fontId="3" fillId="30" borderId="3" numFmtId="0" xfId="0" applyFont="1" applyFill="1" applyBorder="1" applyAlignment="1">
      <alignment horizontal="center" vertical="center" wrapText="1"/>
    </xf>
    <xf fontId="0" fillId="7" borderId="6" numFmtId="3" xfId="0" applyNumberFormat="1" applyFill="1" applyBorder="1" applyAlignment="1">
      <alignment wrapText="1"/>
    </xf>
    <xf fontId="0" fillId="4" borderId="7" numFmtId="3" xfId="0" applyNumberFormat="1" applyFill="1" applyBorder="1" applyAlignment="1">
      <alignment wrapText="1"/>
    </xf>
    <xf fontId="0" fillId="33" borderId="0" numFmtId="3" xfId="0" applyNumberFormat="1" applyFill="1"/>
    <xf fontId="0" fillId="33" borderId="2" numFmtId="3" xfId="0" applyNumberFormat="1" applyFill="1" applyBorder="1"/>
    <xf fontId="0" fillId="31" borderId="0" numFmtId="3" xfId="0" applyNumberFormat="1" applyFill="1" applyAlignment="1">
      <alignment horizontal="right"/>
    </xf>
    <xf fontId="0" fillId="33" borderId="3" numFmtId="0" xfId="0" applyFill="1" applyBorder="1" applyAlignment="1">
      <alignment vertical="center" wrapText="1"/>
    </xf>
    <xf fontId="0" fillId="33" borderId="0" numFmtId="0" xfId="0" applyFill="1" applyAlignment="1">
      <alignment vertical="center" wrapText="1"/>
    </xf>
    <xf fontId="0" fillId="8" borderId="9" numFmtId="3" xfId="0" applyNumberFormat="1" applyFill="1" applyBorder="1" applyAlignment="1">
      <alignment horizontal="center"/>
    </xf>
    <xf fontId="0" fillId="31" borderId="0" numFmtId="3" xfId="0" applyNumberFormat="1" applyFill="1" applyAlignment="1">
      <alignment horizontal="center"/>
    </xf>
    <xf fontId="0" fillId="31" borderId="2" numFmtId="3" xfId="0" applyNumberFormat="1" applyFill="1" applyBorder="1" applyAlignment="1">
      <alignment horizontal="center"/>
    </xf>
    <xf fontId="0" fillId="32" borderId="0" numFmtId="3" xfId="0" applyNumberFormat="1" applyFill="1" applyAlignment="1">
      <alignment horizontal="center"/>
    </xf>
    <xf fontId="0" fillId="32" borderId="2" numFmtId="3" xfId="0" applyNumberFormat="1" applyFill="1" applyBorder="1" applyAlignment="1">
      <alignment horizontal="center"/>
    </xf>
    <xf fontId="0" fillId="16" borderId="7" numFmtId="3" xfId="0" applyNumberFormat="1" applyFill="1" applyBorder="1" applyAlignment="1">
      <alignment wrapText="1"/>
    </xf>
    <xf fontId="0" fillId="4" borderId="34" numFmtId="3" xfId="0" applyNumberFormat="1" applyFill="1" applyBorder="1" applyAlignment="1">
      <alignment wrapText="1"/>
    </xf>
    <xf fontId="0" fillId="4" borderId="9" numFmtId="3" xfId="0" applyNumberFormat="1" applyFill="1" applyBorder="1" applyAlignment="1">
      <alignment horizontal="center" wrapText="1"/>
    </xf>
    <xf fontId="0" fillId="31" borderId="2" numFmtId="3" xfId="0" applyNumberFormat="1" applyFill="1" applyBorder="1" applyAlignment="1">
      <alignment horizontal="center" wrapText="1"/>
    </xf>
    <xf fontId="0" fillId="31" borderId="0" numFmtId="3" xfId="0" applyNumberFormat="1" applyFill="1" applyAlignment="1">
      <alignment horizontal="center" wrapText="1"/>
    </xf>
    <xf fontId="0" fillId="34" borderId="0" numFmtId="3" xfId="0" applyNumberFormat="1" applyFill="1" applyAlignment="1">
      <alignment horizontal="center" wrapText="1"/>
    </xf>
    <xf fontId="0" fillId="34" borderId="2" numFmtId="3" xfId="0" applyNumberFormat="1" applyFill="1" applyBorder="1" applyAlignment="1">
      <alignment horizontal="center" wrapText="1"/>
    </xf>
    <xf fontId="0" fillId="18" borderId="0" numFmtId="3" xfId="0" applyNumberFormat="1" applyFill="1" applyAlignment="1">
      <alignment horizontal="center" wrapText="1"/>
    </xf>
    <xf fontId="0" fillId="4" borderId="10" numFmtId="3" xfId="0" applyNumberFormat="1" applyFill="1" applyBorder="1" applyAlignment="1">
      <alignment horizontal="center" wrapText="1"/>
    </xf>
    <xf fontId="0" fillId="34" borderId="3" numFmtId="0" xfId="0" applyFill="1" applyBorder="1" applyAlignment="1">
      <alignment vertical="center" wrapText="1"/>
    </xf>
    <xf fontId="0" fillId="34" borderId="0" numFmtId="0" xfId="0" applyFill="1" applyAlignment="1">
      <alignment vertical="center" wrapText="1"/>
    </xf>
    <xf fontId="0" fillId="31" borderId="28" numFmtId="0" xfId="0" applyFill="1" applyBorder="1" applyAlignment="1">
      <alignment vertical="center" wrapText="1"/>
    </xf>
    <xf fontId="3" fillId="15" borderId="5" numFmtId="0" xfId="0" applyFont="1" applyFill="1" applyBorder="1" applyAlignment="1">
      <alignment horizontal="center" vertical="center" wrapText="1"/>
    </xf>
    <xf fontId="3" fillId="30" borderId="28" numFmtId="0" xfId="0" applyFont="1" applyFill="1" applyBorder="1" applyAlignment="1">
      <alignment horizontal="center" vertical="center" wrapText="1"/>
    </xf>
    <xf fontId="2" fillId="4" borderId="24" numFmtId="3" xfId="0" applyNumberFormat="1" applyFont="1" applyFill="1" applyBorder="1" applyAlignment="1">
      <alignment vertical="center" wrapText="1"/>
    </xf>
    <xf fontId="2" fillId="30" borderId="0" numFmtId="3" xfId="0" applyNumberFormat="1" applyFont="1" applyFill="1" applyAlignment="1">
      <alignment vertical="center" wrapText="1"/>
    </xf>
    <xf fontId="2" fillId="30" borderId="6" numFmtId="3" xfId="0" applyNumberFormat="1" applyFont="1" applyFill="1" applyBorder="1" applyAlignment="1">
      <alignment vertical="center" wrapText="1"/>
    </xf>
    <xf fontId="2" fillId="15" borderId="0" numFmtId="3" xfId="0" applyNumberFormat="1" applyFont="1" applyFill="1" applyAlignment="1">
      <alignment vertical="center" wrapText="1"/>
    </xf>
    <xf fontId="2" fillId="4" borderId="29" numFmtId="3" xfId="0" applyNumberFormat="1" applyFont="1" applyFill="1" applyBorder="1" applyAlignment="1">
      <alignment vertical="center" wrapText="1"/>
    </xf>
    <xf fontId="2" fillId="35" borderId="13" numFmtId="3" xfId="0" applyNumberFormat="1" applyFont="1" applyFill="1" applyBorder="1" applyAlignment="1">
      <alignment horizontal="right" vertical="center" wrapText="1"/>
    </xf>
    <xf fontId="2" fillId="35" borderId="14" numFmtId="3" xfId="0" applyNumberFormat="1" applyFont="1" applyFill="1" applyBorder="1" applyAlignment="1">
      <alignment horizontal="right" vertical="center" wrapText="1"/>
    </xf>
    <xf fontId="2" fillId="35" borderId="9" numFmtId="3" xfId="0" applyNumberFormat="1" applyFont="1" applyFill="1" applyBorder="1" applyAlignment="1">
      <alignment horizontal="right" vertical="center" wrapText="1"/>
    </xf>
    <xf fontId="2" fillId="35" borderId="4" numFmtId="0" xfId="0" applyFont="1" applyFill="1" applyBorder="1" applyAlignment="1">
      <alignment horizontal="center" vertical="center" wrapText="1"/>
    </xf>
    <xf fontId="2" fillId="35" borderId="0" numFmtId="0" xfId="0" applyFont="1" applyFill="1" applyAlignment="1">
      <alignment horizontal="center" vertical="center" wrapText="1"/>
    </xf>
    <xf fontId="2" fillId="35" borderId="15" numFmtId="0" xfId="0" applyFont="1" applyFill="1" applyBorder="1" applyAlignment="1">
      <alignment horizontal="center" vertical="center" wrapText="1"/>
    </xf>
    <xf fontId="2" fillId="35" borderId="4" numFmtId="0" xfId="0" applyFont="1" applyFill="1" applyBorder="1" applyAlignment="1">
      <alignment horizontal="right" vertical="center" wrapText="1"/>
    </xf>
    <xf fontId="2" fillId="35" borderId="0" numFmtId="0" xfId="0" applyFont="1" applyFill="1" applyAlignment="1">
      <alignment horizontal="right" vertical="center" wrapText="1"/>
    </xf>
    <xf fontId="2" fillId="35" borderId="11" numFmtId="0" xfId="0" applyFont="1" applyFill="1" applyBorder="1" applyAlignment="1">
      <alignment horizontal="right" vertical="center" wrapText="1"/>
    </xf>
    <xf fontId="2" fillId="35" borderId="16" numFmtId="3" xfId="0" applyNumberFormat="1" applyFont="1" applyFill="1" applyBorder="1" applyAlignment="1">
      <alignment horizontal="right" vertical="center" wrapText="1"/>
    </xf>
    <xf fontId="2" fillId="35" borderId="17" numFmtId="3" xfId="0" applyNumberFormat="1" applyFont="1" applyFill="1" applyBorder="1" applyAlignment="1">
      <alignment horizontal="right" vertical="center" wrapText="1"/>
    </xf>
    <xf fontId="2" fillId="35" borderId="18" numFmtId="3" xfId="0" applyNumberFormat="1" applyFont="1" applyFill="1" applyBorder="1" applyAlignment="1">
      <alignment horizontal="right" vertical="center" wrapText="1"/>
    </xf>
    <xf fontId="2" fillId="22" borderId="1" numFmtId="0" xfId="0" applyFont="1" applyFill="1" applyBorder="1" applyAlignment="1">
      <alignment horizontal="center" vertical="center"/>
    </xf>
    <xf fontId="2" fillId="22" borderId="35" numFmtId="0" xfId="0" applyFont="1" applyFill="1" applyBorder="1" applyAlignment="1">
      <alignment horizontal="center" vertical="center"/>
    </xf>
    <xf fontId="2" fillId="22" borderId="24" numFmtId="0" xfId="0" applyFont="1" applyFill="1" applyBorder="1" applyAlignment="1">
      <alignment horizontal="center" vertical="center"/>
    </xf>
    <xf fontId="0" fillId="0" borderId="1" numFmtId="0" xfId="0" applyBorder="1"/>
    <xf fontId="0" fillId="7" borderId="0" numFmtId="0" xfId="0" applyFill="1" applyAlignment="1">
      <alignment wrapText="1"/>
    </xf>
    <xf fontId="0" fillId="13" borderId="3" numFmtId="3" xfId="0" applyNumberFormat="1" applyFill="1" applyBorder="1" applyAlignment="1">
      <alignment wrapText="1"/>
    </xf>
    <xf fontId="0" fillId="36" borderId="0" numFmtId="0" xfId="0" applyFill="1" applyAlignment="1">
      <alignment wrapText="1"/>
    </xf>
    <xf fontId="0" fillId="36" borderId="3" numFmtId="0" xfId="0" applyFill="1" applyBorder="1" applyAlignment="1">
      <alignment wrapText="1"/>
    </xf>
    <xf fontId="0" fillId="14" borderId="29" numFmtId="3" xfId="0" applyNumberFormat="1" applyFill="1" applyBorder="1" applyAlignment="1">
      <alignment wrapText="1"/>
    </xf>
    <xf fontId="0" fillId="14" borderId="11" numFmtId="3" xfId="0" applyNumberFormat="1" applyFill="1" applyBorder="1" applyAlignment="1">
      <alignment wrapText="1"/>
    </xf>
    <xf fontId="0" fillId="7" borderId="3" numFmtId="0" xfId="0" applyFill="1" applyBorder="1" applyAlignment="1">
      <alignment wrapText="1"/>
    </xf>
    <xf fontId="0" fillId="37" borderId="3" numFmtId="3" xfId="0" applyNumberFormat="1" applyFill="1" applyBorder="1" applyAlignment="1">
      <alignment wrapText="1"/>
    </xf>
    <xf fontId="0" fillId="7" borderId="5" numFmtId="0" xfId="0" applyFill="1" applyBorder="1" applyAlignment="1">
      <alignment wrapText="1"/>
    </xf>
    <xf fontId="0" fillId="18" borderId="3" numFmtId="3" xfId="0" applyNumberFormat="1" applyFill="1" applyBorder="1" applyAlignment="1">
      <alignment wrapText="1"/>
    </xf>
    <xf fontId="0" fillId="7" borderId="2" numFmtId="0" xfId="0" applyFill="1" applyBorder="1" applyAlignment="1">
      <alignment wrapText="1"/>
    </xf>
    <xf fontId="0" fillId="36" borderId="3" numFmtId="0" xfId="0" applyFill="1" applyBorder="1" applyAlignment="1">
      <alignment vertical="center" wrapText="1"/>
    </xf>
    <xf fontId="0" fillId="36" borderId="0" numFmtId="0" xfId="0" applyFill="1" applyAlignment="1">
      <alignment vertical="center" wrapText="1"/>
    </xf>
    <xf fontId="0" fillId="37" borderId="0" numFmtId="0" xfId="0" applyFill="1" applyAlignment="1">
      <alignment vertical="center" wrapText="1"/>
    </xf>
    <xf fontId="0" fillId="37" borderId="3" numFmtId="0" xfId="0" applyFill="1" applyBorder="1" applyAlignment="1">
      <alignment vertical="center" wrapText="1"/>
    </xf>
    <xf fontId="0" fillId="18" borderId="0" numFmtId="0" xfId="0" applyFill="1" applyAlignment="1">
      <alignment vertical="center" wrapText="1"/>
    </xf>
    <xf fontId="3" fillId="7" borderId="5" numFmtId="0" xfId="0" applyFont="1" applyFill="1" applyBorder="1" applyAlignment="1">
      <alignment horizontal="center" vertical="center" wrapText="1"/>
    </xf>
    <xf fontId="0" fillId="7" borderId="24" numFmtId="0" xfId="0" applyFill="1" applyBorder="1"/>
    <xf fontId="0" fillId="15" borderId="6" numFmtId="0" xfId="0" applyFill="1" applyBorder="1"/>
    <xf fontId="0" fillId="24" borderId="0" numFmtId="0" xfId="0" applyFill="1"/>
    <xf fontId="0" fillId="24" borderId="6" numFmtId="0" xfId="0" applyFill="1" applyBorder="1"/>
    <xf fontId="0" fillId="15" borderId="0" numFmtId="0" xfId="0" applyFill="1"/>
    <xf fontId="0" fillId="7" borderId="6" numFmtId="0" xfId="0" applyFill="1" applyBorder="1"/>
    <xf fontId="0" fillId="7" borderId="0" numFmtId="0" xfId="0" applyFill="1"/>
    <xf fontId="0" fillId="7" borderId="25" numFmtId="0" xfId="0" applyFill="1" applyBorder="1"/>
    <xf fontId="0" fillId="7" borderId="7" numFmtId="0" xfId="0" applyFill="1" applyBorder="1"/>
    <xf fontId="0" fillId="9" borderId="6" numFmtId="0" xfId="0" applyFill="1" applyBorder="1"/>
    <xf fontId="0" fillId="36" borderId="2" numFmtId="0" xfId="0" applyFill="1" applyBorder="1" applyAlignment="1">
      <alignment wrapText="1"/>
    </xf>
    <xf fontId="0" fillId="37" borderId="2" numFmtId="3" xfId="0" applyNumberFormat="1" applyFill="1" applyBorder="1" applyAlignment="1">
      <alignment wrapText="1"/>
    </xf>
    <xf fontId="0" fillId="7" borderId="36" numFmtId="0" xfId="0" applyFill="1" applyBorder="1" applyAlignment="1">
      <alignment wrapText="1"/>
    </xf>
    <xf fontId="0" fillId="14" borderId="10" numFmtId="3" xfId="0" applyNumberFormat="1" applyFill="1" applyBorder="1" applyAlignment="1">
      <alignment wrapText="1"/>
    </xf>
    <xf fontId="0" fillId="36" borderId="0" numFmtId="3" xfId="0" applyNumberFormat="1" applyFill="1" applyAlignment="1">
      <alignment wrapText="1"/>
    </xf>
    <xf fontId="0" fillId="36" borderId="2" numFmtId="3" xfId="0" applyNumberFormat="1" applyFill="1" applyBorder="1" applyAlignment="1">
      <alignment wrapText="1"/>
    </xf>
    <xf fontId="0" fillId="15" borderId="24" numFmtId="0" xfId="0" applyFill="1" applyBorder="1"/>
    <xf fontId="0" fillId="8" borderId="2" numFmtId="3" xfId="0" applyNumberFormat="1" applyFill="1" applyBorder="1" applyAlignment="1">
      <alignment wrapText="1"/>
    </xf>
    <xf fontId="0" fillId="31" borderId="2" numFmtId="3" xfId="0" applyNumberFormat="1" applyFill="1" applyBorder="1" applyAlignment="1">
      <alignment wrapText="1"/>
    </xf>
    <xf fontId="0" fillId="31" borderId="0" numFmtId="3" xfId="0" applyNumberFormat="1" applyFill="1" applyAlignment="1">
      <alignment wrapText="1"/>
    </xf>
    <xf fontId="0" fillId="32" borderId="2" numFmtId="3" xfId="0" applyNumberFormat="1" applyFill="1" applyBorder="1" applyAlignment="1">
      <alignment wrapText="1"/>
    </xf>
    <xf fontId="0" fillId="32" borderId="0" numFmtId="3" xfId="0" applyNumberFormat="1" applyFill="1" applyAlignment="1">
      <alignment wrapText="1"/>
    </xf>
    <xf fontId="0" fillId="7" borderId="13" numFmtId="3" xfId="0" applyNumberFormat="1" applyFill="1" applyBorder="1" applyAlignment="1">
      <alignment wrapText="1"/>
    </xf>
    <xf fontId="0" fillId="21" borderId="0" numFmtId="0" xfId="0" applyFill="1" applyAlignment="1">
      <alignment vertical="center" wrapText="1"/>
    </xf>
    <xf fontId="3" fillId="16" borderId="5" numFmtId="0" xfId="0" applyFont="1" applyFill="1" applyBorder="1" applyAlignment="1">
      <alignment horizontal="center" vertical="center" wrapText="1"/>
    </xf>
    <xf fontId="0" fillId="11" borderId="24" numFmtId="3" xfId="0" applyNumberFormat="1" applyFill="1" applyBorder="1"/>
    <xf fontId="0" fillId="30" borderId="0" numFmtId="3" xfId="0" applyNumberFormat="1" applyFill="1"/>
    <xf fontId="0" fillId="30" borderId="6" numFmtId="3" xfId="0" applyNumberFormat="1" applyFill="1" applyBorder="1"/>
    <xf fontId="0" fillId="10" borderId="6" numFmtId="3" xfId="0" applyNumberFormat="1" applyFill="1" applyBorder="1"/>
    <xf fontId="0" fillId="4" borderId="25" numFmtId="3" xfId="0" applyNumberFormat="1" applyFill="1" applyBorder="1"/>
    <xf fontId="0" fillId="7" borderId="2" numFmtId="3" xfId="0" applyNumberFormat="1" applyFill="1" applyBorder="1" applyAlignment="1">
      <alignment wrapText="1"/>
    </xf>
    <xf fontId="0" fillId="4" borderId="13" numFmtId="3" xfId="0" applyNumberFormat="1" applyFill="1" applyBorder="1" applyAlignment="1">
      <alignment wrapText="1"/>
    </xf>
    <xf fontId="0" fillId="4" borderId="24" numFmtId="3" xfId="0" applyNumberFormat="1" applyFill="1" applyBorder="1"/>
    <xf fontId="0" fillId="13" borderId="0" numFmtId="3" xfId="0" applyNumberFormat="1" applyFill="1" applyAlignment="1">
      <alignment horizontal="center" wrapText="1"/>
    </xf>
    <xf fontId="0" fillId="32" borderId="2" numFmtId="3" xfId="0" applyNumberFormat="1" applyFill="1" applyBorder="1" applyAlignment="1">
      <alignment horizontal="center" wrapText="1"/>
    </xf>
    <xf fontId="0" fillId="32" borderId="0" numFmtId="3" xfId="0" applyNumberFormat="1" applyFill="1" applyAlignment="1">
      <alignment horizontal="center" wrapText="1"/>
    </xf>
    <xf fontId="0" fillId="7" borderId="2" numFmtId="3" xfId="0" applyNumberFormat="1" applyFill="1" applyBorder="1" applyAlignment="1">
      <alignment horizontal="center" wrapText="1"/>
    </xf>
    <xf fontId="0" fillId="21" borderId="2" numFmtId="3" xfId="0" applyNumberFormat="1" applyFill="1" applyBorder="1" applyAlignment="1">
      <alignment horizontal="center" wrapText="1"/>
    </xf>
    <xf fontId="0" fillId="16" borderId="0" numFmtId="3" xfId="0" applyNumberFormat="1" applyFill="1" applyAlignment="1">
      <alignment horizontal="center" wrapText="1"/>
    </xf>
    <xf fontId="0" fillId="16" borderId="3" numFmtId="0" xfId="0" applyFill="1" applyBorder="1" applyAlignment="1">
      <alignment vertical="center" wrapText="1"/>
    </xf>
    <xf fontId="0" fillId="16" borderId="24" numFmtId="3" xfId="0" applyNumberFormat="1" applyFill="1" applyBorder="1"/>
    <xf fontId="0" fillId="5" borderId="2" numFmtId="3" xfId="0" applyNumberFormat="1" applyFill="1" applyBorder="1" applyAlignment="1">
      <alignment horizontal="center" wrapText="1"/>
    </xf>
    <xf fontId="0" fillId="7" borderId="2" numFmtId="0" xfId="0" applyFill="1" applyBorder="1"/>
    <xf fontId="0" fillId="7" borderId="36" numFmtId="0" xfId="0" applyFill="1" applyBorder="1"/>
    <xf fontId="0" fillId="7" borderId="5" numFmtId="0" xfId="0" applyFill="1" applyBorder="1"/>
    <xf fontId="0" fillId="7" borderId="5" numFmtId="0" xfId="0" applyFill="1" applyBorder="1" applyAlignment="1">
      <alignment vertical="center" wrapText="1"/>
    </xf>
    <xf fontId="0" fillId="7" borderId="4" numFmtId="0" xfId="0" applyFill="1" applyBorder="1" applyAlignment="1">
      <alignment vertical="center" wrapText="1"/>
    </xf>
    <xf fontId="2" fillId="7" borderId="5" numFmtId="0" xfId="0" applyFont="1" applyFill="1" applyBorder="1" applyAlignment="1">
      <alignment horizontal="center" vertical="center" wrapText="1"/>
    </xf>
    <xf fontId="2" fillId="7" borderId="4" numFmtId="0" xfId="0" applyFont="1" applyFill="1" applyBorder="1" applyAlignment="1">
      <alignment horizontal="center" vertical="center" wrapText="1"/>
    </xf>
    <xf fontId="0" fillId="7" borderId="8" numFmtId="0" xfId="0" applyFill="1" applyBorder="1"/>
    <xf fontId="0" fillId="7" borderId="9" numFmtId="0" xfId="0" applyFill="1" applyBorder="1"/>
    <xf fontId="0" fillId="23" borderId="2" numFmtId="3" xfId="0" applyNumberFormat="1" applyFill="1" applyBorder="1"/>
    <xf fontId="0" fillId="18" borderId="0" numFmtId="3" xfId="0" applyNumberFormat="1" applyFill="1"/>
    <xf fontId="3" fillId="10" borderId="3" numFmtId="0" xfId="0" applyFont="1" applyFill="1" applyBorder="1" applyAlignment="1">
      <alignment horizontal="center" vertical="center" wrapText="1"/>
    </xf>
    <xf fontId="0" fillId="11" borderId="6" numFmtId="3" xfId="0" applyNumberFormat="1" applyFill="1" applyBorder="1"/>
    <xf fontId="0" fillId="4" borderId="36" numFmtId="3" xfId="0" applyNumberFormat="1" applyFill="1" applyBorder="1"/>
    <xf fontId="0" fillId="38" borderId="0" numFmtId="3" xfId="0" applyNumberFormat="1" applyFill="1"/>
    <xf fontId="0" fillId="4" borderId="5" numFmtId="0" xfId="0" applyFill="1" applyBorder="1" applyAlignment="1">
      <alignment vertical="center" wrapText="1"/>
    </xf>
    <xf fontId="0" fillId="38" borderId="3" numFmtId="0" xfId="0" applyFill="1" applyBorder="1" applyAlignment="1">
      <alignment vertical="center" wrapText="1"/>
    </xf>
    <xf fontId="2" fillId="4" borderId="5" numFmtId="0" xfId="0" applyFont="1" applyFill="1" applyBorder="1" applyAlignment="1">
      <alignment horizontal="center" vertical="center" wrapText="1"/>
    </xf>
    <xf fontId="0" fillId="16" borderId="34" numFmtId="3" xfId="0" applyNumberFormat="1" applyFill="1" applyBorder="1"/>
    <xf fontId="0" fillId="4" borderId="37" numFmtId="3" xfId="0" applyNumberFormat="1" applyFill="1" applyBorder="1"/>
    <xf fontId="0" fillId="7" borderId="2" numFmtId="3" xfId="0" applyNumberFormat="1" applyFill="1" applyBorder="1" applyAlignment="1">
      <alignment horizontal="center"/>
    </xf>
    <xf fontId="0" fillId="7" borderId="0" numFmtId="3" xfId="0" applyNumberFormat="1" applyFill="1" applyAlignment="1">
      <alignment horizontal="center"/>
    </xf>
    <xf fontId="0" fillId="6" borderId="0" numFmtId="3" xfId="0" applyNumberFormat="1" applyFill="1" applyAlignment="1">
      <alignment horizontal="center"/>
    </xf>
    <xf fontId="0" fillId="4" borderId="38" numFmtId="3" xfId="0" applyNumberFormat="1" applyFill="1" applyBorder="1" applyAlignment="1">
      <alignment horizontal="center"/>
    </xf>
    <xf fontId="0" fillId="4" borderId="10" numFmtId="0" xfId="0" applyFill="1" applyBorder="1"/>
    <xf fontId="0" fillId="38" borderId="0" numFmtId="3" xfId="0" applyNumberFormat="1" applyFill="1" applyAlignment="1">
      <alignment horizontal="right"/>
    </xf>
    <xf fontId="0" fillId="8" borderId="29" numFmtId="0" xfId="0" applyFill="1" applyBorder="1" applyAlignment="1">
      <alignment vertical="center" wrapText="1"/>
    </xf>
    <xf fontId="0" fillId="4" borderId="30" numFmtId="0" xfId="0" applyFill="1" applyBorder="1" applyAlignment="1">
      <alignment vertical="center" wrapText="1"/>
    </xf>
    <xf fontId="2" fillId="4" borderId="29" numFmtId="0" xfId="0" applyFont="1" applyFill="1" applyBorder="1" applyAlignment="1">
      <alignment horizontal="center" vertical="center" wrapText="1"/>
    </xf>
    <xf fontId="2" fillId="11" borderId="29" numFmtId="0" xfId="0" applyFont="1" applyFill="1" applyBorder="1" applyAlignment="1">
      <alignment horizontal="center" vertical="center" wrapText="1"/>
    </xf>
    <xf fontId="2" fillId="4" borderId="30" numFmtId="0" xfId="0" applyFont="1" applyFill="1" applyBorder="1" applyAlignment="1">
      <alignment horizontal="center" vertical="center" wrapText="1"/>
    </xf>
    <xf fontId="0" fillId="4" borderId="16" numFmtId="3" xfId="0" applyNumberFormat="1" applyFill="1" applyBorder="1"/>
    <xf fontId="0" fillId="11" borderId="26" numFmtId="3" xfId="0" applyNumberFormat="1" applyFill="1" applyBorder="1"/>
    <xf fontId="0" fillId="16" borderId="26" numFmtId="3" xfId="0" applyNumberFormat="1" applyFill="1" applyBorder="1"/>
    <xf fontId="0" fillId="4" borderId="0" numFmtId="3" xfId="0" applyNumberFormat="1" applyFill="1" applyAlignment="1">
      <alignment horizontal="right"/>
    </xf>
    <xf fontId="0" fillId="13" borderId="2" numFmtId="3" xfId="0" applyNumberFormat="1" applyFill="1" applyBorder="1" applyAlignment="1">
      <alignment horizontal="center"/>
    </xf>
    <xf fontId="0" fillId="8" borderId="3" numFmtId="3" xfId="0" applyNumberFormat="1" applyFill="1" applyBorder="1" applyAlignment="1">
      <alignment horizontal="center"/>
    </xf>
    <xf fontId="0" fillId="4" borderId="39" numFmtId="3" xfId="0" applyNumberFormat="1" applyFill="1" applyBorder="1" applyAlignment="1">
      <alignment horizontal="center"/>
    </xf>
    <xf fontId="0" fillId="13" borderId="0" numFmtId="3" xfId="0" applyNumberFormat="1" applyFill="1" applyAlignment="1">
      <alignment horizontal="center"/>
    </xf>
    <xf fontId="0" fillId="39" borderId="2" numFmtId="3" xfId="0" applyNumberFormat="1" applyFill="1" applyBorder="1" applyAlignment="1">
      <alignment horizontal="right"/>
    </xf>
    <xf fontId="0" fillId="39" borderId="0" numFmtId="3" xfId="0" applyNumberFormat="1" applyFill="1" applyAlignment="1">
      <alignment horizontal="right"/>
    </xf>
    <xf fontId="0" fillId="4" borderId="13" numFmtId="3" xfId="0" applyNumberFormat="1" applyFill="1" applyBorder="1" applyAlignment="1">
      <alignment horizontal="center"/>
    </xf>
    <xf fontId="0" fillId="40" borderId="3" numFmtId="0" xfId="0" applyFill="1" applyBorder="1" applyAlignment="1">
      <alignment vertical="center" wrapText="1"/>
    </xf>
    <xf fontId="0" fillId="40" borderId="0" numFmtId="0" xfId="0" applyFill="1" applyAlignment="1">
      <alignment vertical="center" wrapText="1"/>
    </xf>
    <xf fontId="0" fillId="41" borderId="0" numFmtId="0" xfId="0" applyFill="1" applyAlignment="1">
      <alignment vertical="center" wrapText="1"/>
    </xf>
    <xf fontId="2" fillId="27" borderId="0" numFmtId="3" xfId="0" applyNumberFormat="1" applyFont="1" applyFill="1" applyAlignment="1">
      <alignment vertical="center" wrapText="1"/>
    </xf>
    <xf fontId="2" fillId="24" borderId="6" numFmtId="3" xfId="0" applyNumberFormat="1" applyFont="1" applyFill="1" applyBorder="1" applyAlignment="1">
      <alignment vertical="center" wrapText="1"/>
    </xf>
    <xf fontId="2" fillId="24" borderId="0" numFmtId="3" xfId="0" applyNumberFormat="1" applyFont="1" applyFill="1" applyAlignment="1">
      <alignment vertical="center" wrapText="1"/>
    </xf>
    <xf fontId="2" fillId="7" borderId="6" numFmtId="3" xfId="0" applyNumberFormat="1" applyFont="1" applyFill="1" applyBorder="1" applyAlignment="1">
      <alignment vertical="center" wrapText="1"/>
    </xf>
    <xf fontId="2" fillId="27" borderId="6" numFmtId="3" xfId="0" applyNumberFormat="1" applyFont="1" applyFill="1" applyBorder="1" applyAlignment="1">
      <alignment vertical="center" wrapText="1"/>
    </xf>
    <xf fontId="2" fillId="4" borderId="11" numFmtId="0" xfId="0" applyFont="1" applyFill="1" applyBorder="1" applyAlignment="1">
      <alignment horizontal="right" vertical="center" wrapText="1"/>
    </xf>
    <xf fontId="0" fillId="42" borderId="2" numFmtId="0" xfId="0" applyFill="1" applyBorder="1"/>
    <xf fontId="0" fillId="42" borderId="3" numFmtId="0" xfId="0" applyFill="1" applyBorder="1" applyAlignment="1">
      <alignment vertical="center" wrapText="1"/>
    </xf>
    <xf fontId="0" fillId="42" borderId="0" numFmtId="0" xfId="0" applyFill="1" applyAlignment="1">
      <alignment vertical="center" wrapText="1"/>
    </xf>
    <xf fontId="2" fillId="42" borderId="3" numFmtId="0" xfId="0" applyFont="1" applyFill="1" applyBorder="1" applyAlignment="1">
      <alignment horizontal="center" vertical="center" wrapText="1"/>
    </xf>
    <xf fontId="2" fillId="42" borderId="0" numFmtId="0" xfId="0" applyFont="1" applyFill="1" applyAlignment="1">
      <alignment horizontal="center" vertical="center" wrapText="1"/>
    </xf>
    <xf fontId="0" fillId="42" borderId="6" numFmtId="0" xfId="0" applyFill="1" applyBorder="1"/>
    <xf fontId="0" fillId="42" borderId="0" numFmtId="0" xfId="0" applyFill="1"/>
    <xf fontId="0" fillId="42" borderId="9" numFmtId="0" xfId="0" applyFill="1" applyBorder="1"/>
    <xf fontId="2" fillId="13" borderId="3" numFmtId="0" xfId="0" applyFont="1" applyFill="1" applyBorder="1" applyAlignment="1">
      <alignment horizontal="center" vertical="center" wrapText="1"/>
    </xf>
    <xf fontId="0" fillId="27" borderId="6" numFmtId="0" xfId="0" applyFill="1" applyBorder="1"/>
    <xf fontId="0" fillId="13" borderId="6" numFmtId="0" xfId="0" applyFill="1" applyBorder="1"/>
    <xf fontId="0" fillId="42" borderId="8" numFmtId="0" xfId="0" applyFill="1" applyBorder="1"/>
    <xf fontId="0" fillId="42" borderId="9" numFmtId="3" xfId="0" applyNumberFormat="1" applyFill="1" applyBorder="1" applyAlignment="1">
      <alignment horizontal="center"/>
    </xf>
    <xf fontId="0" fillId="43" borderId="2" numFmtId="3" xfId="0" applyNumberFormat="1" applyFill="1" applyBorder="1" applyAlignment="1">
      <alignment horizontal="right"/>
    </xf>
    <xf fontId="0" fillId="43" borderId="0" numFmtId="3" xfId="0" applyNumberFormat="1" applyFill="1" applyAlignment="1">
      <alignment horizontal="right"/>
    </xf>
    <xf fontId="0" fillId="44" borderId="0" numFmtId="3" xfId="0" applyNumberFormat="1" applyFill="1" applyAlignment="1">
      <alignment horizontal="right"/>
    </xf>
    <xf fontId="0" fillId="42" borderId="2" numFmtId="3" xfId="0" applyNumberFormat="1" applyFill="1" applyBorder="1" applyAlignment="1">
      <alignment horizontal="center"/>
    </xf>
    <xf fontId="0" fillId="43" borderId="0" numFmtId="0" xfId="0" applyFill="1" applyAlignment="1">
      <alignment vertical="center" wrapText="1"/>
    </xf>
    <xf fontId="0" fillId="43" borderId="3" numFmtId="0" xfId="0" applyFill="1" applyBorder="1" applyAlignment="1">
      <alignment vertical="center" wrapText="1"/>
    </xf>
    <xf fontId="0" fillId="44" borderId="3" numFmtId="0" xfId="0" applyFill="1" applyBorder="1" applyAlignment="1">
      <alignment vertical="center" wrapText="1"/>
    </xf>
    <xf fontId="2" fillId="45" borderId="0" numFmtId="0" xfId="0" applyFont="1" applyFill="1" applyAlignment="1">
      <alignment horizontal="center" vertical="center" wrapText="1"/>
    </xf>
    <xf fontId="2" fillId="45" borderId="3" numFmtId="0" xfId="0" applyFont="1" applyFill="1" applyBorder="1" applyAlignment="1">
      <alignment horizontal="center" vertical="center" wrapText="1"/>
    </xf>
    <xf fontId="2" fillId="42" borderId="4" numFmtId="0" xfId="0" applyFont="1" applyFill="1" applyBorder="1" applyAlignment="1">
      <alignment horizontal="center" vertical="center" wrapText="1"/>
    </xf>
    <xf fontId="0" fillId="4" borderId="6" numFmtId="0" xfId="0" applyFill="1" applyBorder="1"/>
    <xf fontId="0" fillId="27" borderId="0" numFmtId="0" xfId="0" applyFill="1"/>
    <xf fontId="0" fillId="45" borderId="0" numFmtId="0" xfId="0" applyFill="1"/>
    <xf fontId="0" fillId="45" borderId="6" numFmtId="0" xfId="0" applyFill="1" applyBorder="1"/>
    <xf fontId="0" fillId="42" borderId="0" numFmtId="3" xfId="0" applyNumberFormat="1" applyFill="1" applyAlignment="1">
      <alignment horizontal="center"/>
    </xf>
    <xf fontId="0" fillId="46" borderId="3" numFmtId="0" xfId="0" applyFill="1" applyBorder="1" applyAlignment="1">
      <alignment vertical="center" wrapText="1"/>
    </xf>
    <xf fontId="2" fillId="42" borderId="3" numFmtId="0" xfId="0" applyFont="1" applyFill="1" applyBorder="1" applyAlignment="1">
      <alignment vertical="center" wrapText="1"/>
    </xf>
    <xf fontId="2" fillId="15" borderId="0" numFmtId="0" xfId="0" applyFont="1" applyFill="1" applyAlignment="1">
      <alignment vertical="center" wrapText="1"/>
    </xf>
    <xf fontId="2" fillId="27" borderId="3" numFmtId="0" xfId="0" applyFont="1" applyFill="1" applyBorder="1" applyAlignment="1">
      <alignment vertical="center" wrapText="1"/>
    </xf>
    <xf fontId="2" fillId="4" borderId="3" numFmtId="0" xfId="0" applyFont="1" applyFill="1" applyBorder="1" applyAlignment="1">
      <alignment vertical="center" wrapText="1"/>
    </xf>
    <xf fontId="2" fillId="45" borderId="0" numFmtId="0" xfId="0" applyFont="1" applyFill="1" applyAlignment="1">
      <alignment vertical="center" wrapText="1"/>
    </xf>
    <xf fontId="2" fillId="45" borderId="6" numFmtId="0" xfId="0" applyFont="1" applyFill="1" applyBorder="1" applyAlignment="1">
      <alignment vertical="center" wrapText="1"/>
    </xf>
    <xf fontId="2" fillId="4" borderId="0" numFmtId="0" xfId="0" applyFont="1" applyFill="1" applyAlignment="1">
      <alignment vertical="center" wrapText="1"/>
    </xf>
    <xf fontId="2" fillId="4" borderId="6" numFmtId="0" xfId="0" applyFont="1" applyFill="1" applyBorder="1" applyAlignment="1">
      <alignment vertical="center" wrapText="1"/>
    </xf>
    <xf fontId="2" fillId="42" borderId="6" numFmtId="0" xfId="0" applyFont="1" applyFill="1" applyBorder="1" applyAlignment="1">
      <alignment vertical="center" wrapText="1"/>
    </xf>
    <xf fontId="2" fillId="42" borderId="0" numFmtId="0" xfId="0" applyFont="1" applyFill="1" applyAlignment="1">
      <alignment vertical="center" wrapText="1"/>
    </xf>
    <xf fontId="2" fillId="3" borderId="13" numFmtId="0" xfId="0" applyFont="1" applyFill="1" applyBorder="1" applyAlignment="1">
      <alignment horizontal="center" vertical="center" wrapText="1"/>
    </xf>
    <xf fontId="2" fillId="4" borderId="40" numFmtId="0" xfId="0" applyFont="1" applyFill="1" applyBorder="1" applyAlignment="1">
      <alignment vertical="center" wrapText="1"/>
    </xf>
    <xf fontId="2" fillId="4" borderId="41" numFmtId="0" xfId="0" applyFont="1" applyFill="1" applyBorder="1" applyAlignment="1">
      <alignment vertical="center" wrapText="1"/>
    </xf>
    <xf fontId="2" fillId="4" borderId="12" numFmtId="0" xfId="0" applyFont="1" applyFill="1" applyBorder="1" applyAlignment="1">
      <alignment vertical="center" wrapText="1"/>
    </xf>
    <xf fontId="2" fillId="4" borderId="14" numFmtId="0" xfId="0" applyFont="1" applyFill="1" applyBorder="1" applyAlignment="1">
      <alignment vertical="center" wrapText="1"/>
    </xf>
    <xf fontId="2" fillId="4" borderId="9" numFmtId="0" xfId="0" applyFont="1" applyFill="1" applyBorder="1" applyAlignment="1">
      <alignment vertical="center" wrapText="1"/>
    </xf>
    <xf fontId="2" fillId="4" borderId="42" numFmtId="0" xfId="0" applyFont="1" applyFill="1" applyBorder="1" applyAlignment="1">
      <alignment horizontal="center" vertical="center" wrapText="1"/>
    </xf>
    <xf fontId="2" fillId="4" borderId="11" numFmtId="0" xfId="0" applyFont="1" applyFill="1" applyBorder="1" applyAlignment="1">
      <alignment horizontal="center" vertical="center" wrapText="1"/>
    </xf>
    <xf fontId="2" fillId="4" borderId="16" numFmtId="0" xfId="0" applyFont="1" applyFill="1" applyBorder="1" applyAlignment="1">
      <alignment vertical="center" wrapText="1"/>
    </xf>
    <xf fontId="2" fillId="4" borderId="17" numFmtId="0" xfId="0" applyFont="1" applyFill="1" applyBorder="1" applyAlignment="1">
      <alignment vertical="center" wrapText="1"/>
    </xf>
    <xf fontId="2" fillId="4" borderId="18" numFmtId="0" xfId="0" applyFont="1" applyFill="1" applyBorder="1" applyAlignment="1">
      <alignment vertical="center" wrapText="1"/>
    </xf>
    <xf fontId="2" fillId="4" borderId="11" numFmtId="0" xfId="0" applyFont="1" applyFill="1" applyBorder="1" applyAlignment="1">
      <alignment vertical="center" wrapText="1"/>
    </xf>
    <xf fontId="2" fillId="47" borderId="4" numFmtId="0" xfId="0" applyFont="1" applyFill="1" applyBorder="1" applyAlignment="1">
      <alignment horizontal="center" vertical="center"/>
    </xf>
    <xf fontId="2" fillId="47" borderId="0" numFmtId="0" xfId="0" applyFont="1" applyFill="1" applyAlignment="1">
      <alignment horizontal="center" vertical="center"/>
    </xf>
    <xf fontId="2" fillId="47" borderId="14" numFmtId="0" xfId="0" applyFont="1" applyFill="1" applyBorder="1" applyAlignment="1">
      <alignment horizontal="center" vertical="center"/>
    </xf>
    <xf fontId="2" fillId="47" borderId="43" numFmtId="0" xfId="0" applyFont="1" applyFill="1" applyBorder="1" applyAlignment="1">
      <alignment horizontal="center" vertical="center"/>
    </xf>
    <xf fontId="2" fillId="47" borderId="11" numFmtId="0" xfId="0" applyFont="1" applyFill="1" applyBorder="1" applyAlignment="1">
      <alignment horizontal="center" vertical="center"/>
    </xf>
    <xf fontId="2" fillId="47" borderId="8" numFmtId="0" xfId="0" applyFont="1" applyFill="1" applyBorder="1" applyAlignment="1">
      <alignment horizontal="center" vertical="center"/>
    </xf>
    <xf fontId="2" fillId="47" borderId="1" numFmtId="0" xfId="0" applyFont="1" applyFill="1" applyBorder="1" applyAlignment="1">
      <alignment horizontal="center" vertical="center"/>
    </xf>
    <xf fontId="2" fillId="47" borderId="44" numFmtId="0" xfId="0" applyFont="1" applyFill="1" applyBorder="1" applyAlignment="1">
      <alignment horizontal="center" vertical="center"/>
    </xf>
    <xf fontId="2" fillId="0" borderId="0" numFmtId="0" xfId="0" applyFont="1"/>
    <xf fontId="2" fillId="0" borderId="0" numFmtId="0" xfId="0" applyFont="1">
      <protection hidden="0" locked="1"/>
    </xf>
    <xf fontId="2" fillId="0" borderId="0" numFmtId="0" xfId="0" applyFont="1" applyAlignment="1">
      <alignment horizontal="center"/>
    </xf>
    <xf fontId="2" fillId="42" borderId="2" numFmtId="0" xfId="0" applyFont="1" applyFill="1" applyBorder="1"/>
    <xf fontId="2" fillId="42" borderId="6" numFmtId="0" xfId="0" applyFont="1" applyFill="1" applyBorder="1"/>
    <xf fontId="2" fillId="42" borderId="0" numFmtId="0" xfId="0" applyFont="1" applyFill="1"/>
    <xf fontId="2" fillId="42" borderId="9" numFmtId="0" xfId="0" applyFont="1" applyFill="1" applyBorder="1"/>
    <xf fontId="2" fillId="42" borderId="9" numFmtId="3" xfId="0" applyNumberFormat="1" applyFont="1" applyFill="1" applyBorder="1"/>
    <xf fontId="2" fillId="42" borderId="2" numFmtId="3" xfId="0" applyNumberFormat="1" applyFont="1" applyFill="1" applyBorder="1"/>
    <xf fontId="2" fillId="42" borderId="0" numFmtId="3" xfId="0" applyNumberFormat="1" applyFont="1" applyFill="1"/>
    <xf fontId="2" fillId="43" borderId="2" numFmtId="3" xfId="0" applyNumberFormat="1" applyFont="1" applyFill="1" applyBorder="1"/>
    <xf fontId="2" fillId="43" borderId="0" numFmtId="3" xfId="0" applyNumberFormat="1" applyFont="1" applyFill="1"/>
    <xf fontId="2" fillId="14" borderId="0" numFmtId="3" xfId="0" applyNumberFormat="1" applyFont="1" applyFill="1"/>
    <xf fontId="2" fillId="13" borderId="2" numFmtId="3" xfId="0" applyNumberFormat="1" applyFont="1" applyFill="1" applyBorder="1"/>
    <xf fontId="2" fillId="43" borderId="0" numFmtId="0" xfId="0" applyFont="1" applyFill="1" applyAlignment="1">
      <alignment vertical="center" wrapText="1"/>
    </xf>
    <xf fontId="2" fillId="43" borderId="3" numFmtId="0" xfId="0" applyFont="1" applyFill="1" applyBorder="1" applyAlignment="1">
      <alignment vertical="center" wrapText="1"/>
    </xf>
    <xf fontId="2" fillId="14" borderId="3" numFmtId="0" xfId="0" applyFont="1" applyFill="1" applyBorder="1" applyAlignment="1">
      <alignment vertical="center" wrapText="1"/>
    </xf>
    <xf fontId="2" fillId="13" borderId="0" numFmtId="0" xfId="0" applyFont="1" applyFill="1" applyAlignment="1">
      <alignment vertical="center" wrapText="1"/>
    </xf>
    <xf fontId="2" fillId="9" borderId="0" numFmtId="0" xfId="0" applyFont="1" applyFill="1"/>
    <xf fontId="2" fillId="45" borderId="6" numFmtId="0" xfId="0" applyFont="1" applyFill="1" applyBorder="1"/>
    <xf fontId="2" fillId="45" borderId="0" numFmtId="0" xfId="0" applyFont="1" applyFill="1"/>
    <xf fontId="2" fillId="15" borderId="6" numFmtId="0" xfId="0" applyFont="1" applyFill="1" applyBorder="1"/>
    <xf fontId="2" fillId="15" borderId="0" numFmtId="0" xfId="0" applyFont="1" applyFill="1"/>
    <xf fontId="2" fillId="16" borderId="0" numFmtId="0" xfId="0" applyFont="1" applyFill="1"/>
    <xf fontId="2" fillId="4" borderId="2" numFmtId="3" xfId="0" applyNumberFormat="1" applyFont="1" applyFill="1" applyBorder="1"/>
    <xf fontId="2" fillId="27" borderId="0" numFmtId="0" xfId="0" applyFont="1" applyFill="1"/>
    <xf fontId="2" fillId="4" borderId="6" numFmtId="0" xfId="0" applyFont="1" applyFill="1" applyBorder="1"/>
    <xf fontId="2" fillId="42" borderId="8" numFmtId="0" xfId="0" applyFont="1" applyFill="1" applyBorder="1"/>
    <xf fontId="2" fillId="42" borderId="9" numFmtId="3" xfId="0" applyNumberFormat="1" applyFont="1" applyFill="1" applyBorder="1" applyAlignment="1">
      <alignment horizontal="center"/>
    </xf>
    <xf fontId="2" fillId="42" borderId="2" numFmtId="3" xfId="0" applyNumberFormat="1" applyFont="1" applyFill="1" applyBorder="1" applyAlignment="1">
      <alignment horizontal="center"/>
    </xf>
    <xf fontId="2" fillId="42" borderId="0" numFmtId="3" xfId="0" applyNumberFormat="1" applyFont="1" applyFill="1" applyAlignment="1">
      <alignment horizontal="center"/>
    </xf>
    <xf fontId="2" fillId="4" borderId="0" numFmtId="3" xfId="0" applyNumberFormat="1" applyFont="1" applyFill="1" applyAlignment="1">
      <alignment horizontal="center"/>
    </xf>
    <xf fontId="2" fillId="42" borderId="34" numFmtId="0" xfId="0" applyFont="1" applyFill="1" applyBorder="1" applyAlignment="1">
      <alignment vertical="center" wrapText="1"/>
    </xf>
    <xf fontId="2" fillId="42" borderId="28" numFmtId="0" xfId="0" applyFont="1" applyFill="1" applyBorder="1" applyAlignment="1">
      <alignment horizontal="center" vertical="center" wrapText="1"/>
    </xf>
    <xf fontId="2" fillId="42" borderId="10" numFmtId="0" xfId="0" applyFont="1" applyFill="1" applyBorder="1" applyAlignment="1">
      <alignment horizontal="center" vertical="center" wrapText="1"/>
    </xf>
    <xf fontId="2" fillId="42" borderId="31" numFmtId="0" xfId="0" applyFont="1" applyFill="1" applyBorder="1"/>
    <xf fontId="2" fillId="42" borderId="45" numFmtId="0" xfId="0" applyFont="1" applyFill="1" applyBorder="1"/>
    <xf fontId="2" fillId="4" borderId="9" numFmtId="3" xfId="0" applyNumberFormat="1" applyFont="1" applyFill="1" applyBorder="1" applyAlignment="1">
      <alignment horizontal="right"/>
    </xf>
    <xf fontId="2" fillId="4" borderId="2" numFmtId="3" xfId="0" applyNumberFormat="1" applyFont="1" applyFill="1" applyBorder="1" applyAlignment="1">
      <alignment horizontal="center"/>
    </xf>
    <xf fontId="2" fillId="48" borderId="0" numFmtId="3" xfId="0" applyNumberFormat="1" applyFont="1" applyFill="1" applyAlignment="1">
      <alignment horizontal="right"/>
    </xf>
    <xf fontId="2" fillId="4" borderId="0" numFmtId="3" xfId="0" applyNumberFormat="1" applyFont="1" applyFill="1" applyAlignment="1">
      <alignment horizontal="right"/>
    </xf>
    <xf fontId="2" fillId="42" borderId="13" numFmtId="3" xfId="0" applyNumberFormat="1" applyFont="1" applyFill="1" applyBorder="1" applyAlignment="1">
      <alignment horizontal="center"/>
    </xf>
    <xf fontId="2" fillId="48" borderId="3" numFmtId="0" xfId="0" applyFont="1" applyFill="1" applyBorder="1" applyAlignment="1">
      <alignment vertical="center" wrapText="1"/>
    </xf>
    <xf fontId="2" fillId="16" borderId="0" numFmtId="0" xfId="0" applyFont="1" applyFill="1" applyAlignment="1">
      <alignment vertical="center" wrapText="1"/>
    </xf>
    <xf fontId="2" fillId="16" borderId="6" numFmtId="0" xfId="0" applyFont="1" applyFill="1" applyBorder="1" applyAlignment="1">
      <alignment vertical="center" wrapText="1"/>
    </xf>
    <xf fontId="2" fillId="4" borderId="42" numFmtId="0" xfId="0" applyFont="1" applyFill="1" applyBorder="1" applyAlignment="1">
      <alignment vertical="center" wrapText="1"/>
    </xf>
    <xf fontId="2" fillId="47" borderId="9" numFmtId="0" xfId="0" applyFont="1" applyFill="1" applyBorder="1" applyAlignment="1">
      <alignment horizontal="center" vertical="center"/>
    </xf>
    <xf fontId="2" fillId="47" borderId="24" numFmtId="0" xfId="0" applyFont="1" applyFill="1" applyBorder="1" applyAlignment="1">
      <alignment horizontal="center" vertical="center"/>
    </xf>
    <xf fontId="0" fillId="17" borderId="0" numFmtId="3" xfId="0" applyNumberFormat="1" applyFill="1"/>
    <xf fontId="0" fillId="17" borderId="10" numFmtId="3" xfId="0" applyNumberFormat="1" applyFill="1" applyBorder="1"/>
    <xf fontId="0" fillId="12" borderId="2" numFmtId="0" xfId="0" applyFill="1" applyBorder="1"/>
    <xf fontId="2" fillId="12" borderId="0" numFmtId="0" xfId="0" applyFont="1" applyFill="1" applyAlignment="1">
      <alignment horizontal="center" vertical="center" wrapText="1"/>
    </xf>
    <xf fontId="0" fillId="12" borderId="0" numFmtId="0" xfId="0" applyFill="1"/>
    <xf fontId="0" fillId="12" borderId="0" numFmtId="3" xfId="0" applyNumberFormat="1" applyFill="1"/>
    <xf fontId="0" fillId="12" borderId="3" numFmtId="0" xfId="0" applyFill="1" applyBorder="1" applyAlignment="1">
      <alignment vertical="center" wrapText="1"/>
    </xf>
    <xf fontId="0" fillId="16" borderId="0" numFmtId="0" xfId="0" applyFill="1"/>
    <xf fontId="4" fillId="16" borderId="6" numFmtId="0" xfId="0" applyFont="1" applyFill="1" applyBorder="1"/>
    <xf fontId="0" fillId="16" borderId="6" numFmtId="0" xfId="0" applyFill="1" applyBorder="1"/>
    <xf fontId="0" fillId="9" borderId="0" numFmtId="0" xfId="0" applyFill="1"/>
    <xf fontId="0" fillId="4" borderId="8" numFmtId="0" xfId="0" applyFill="1" applyBorder="1"/>
    <xf fontId="0" fillId="7" borderId="9" numFmtId="3" xfId="0" applyNumberFormat="1" applyFill="1" applyBorder="1" applyAlignment="1">
      <alignment horizontal="center"/>
    </xf>
    <xf fontId="0" fillId="12" borderId="2" numFmtId="3" xfId="0" applyNumberFormat="1" applyFill="1" applyBorder="1" applyAlignment="1">
      <alignment horizontal="center"/>
    </xf>
    <xf fontId="0" fillId="17" borderId="2" numFmtId="3" xfId="0" applyNumberFormat="1" applyFill="1" applyBorder="1" applyAlignment="1">
      <alignment horizontal="right"/>
    </xf>
    <xf fontId="0" fillId="17" borderId="0" numFmtId="3" xfId="0" applyNumberFormat="1" applyFill="1" applyAlignment="1">
      <alignment horizontal="right"/>
    </xf>
    <xf fontId="0" fillId="11" borderId="0" numFmtId="0" xfId="0" applyFill="1" applyAlignment="1">
      <alignment vertical="center" wrapText="1"/>
    </xf>
    <xf fontId="0" fillId="4" borderId="9" numFmtId="3" xfId="0" applyNumberFormat="1" applyFill="1" applyBorder="1" applyAlignment="1">
      <alignment horizontal="right"/>
    </xf>
    <xf fontId="0" fillId="49" borderId="2" numFmtId="3" xfId="0" applyNumberFormat="1" applyFill="1" applyBorder="1" applyAlignment="1">
      <alignment horizontal="right"/>
    </xf>
    <xf fontId="0" fillId="49" borderId="0" numFmtId="3" xfId="0" applyNumberFormat="1" applyFill="1" applyAlignment="1">
      <alignment horizontal="right"/>
    </xf>
    <xf fontId="0" fillId="40" borderId="0" numFmtId="3" xfId="0" applyNumberFormat="1" applyFill="1" applyAlignment="1">
      <alignment horizontal="center"/>
    </xf>
    <xf fontId="0" fillId="12" borderId="0" numFmtId="3" xfId="0" applyNumberFormat="1" applyFill="1" applyAlignment="1">
      <alignment horizontal="center"/>
    </xf>
    <xf fontId="2" fillId="24" borderId="0" numFmtId="0" xfId="0" applyFont="1" applyFill="1" applyAlignment="1">
      <alignment vertical="center" wrapText="1"/>
    </xf>
    <xf fontId="2" fillId="10" borderId="3" numFmtId="0" xfId="0" applyFont="1" applyFill="1" applyBorder="1" applyAlignment="1">
      <alignment vertical="center" wrapText="1"/>
    </xf>
    <xf fontId="2" fillId="10" borderId="6" numFmtId="0" xfId="0" applyFont="1" applyFill="1" applyBorder="1" applyAlignment="1">
      <alignment vertical="center" wrapText="1"/>
    </xf>
    <xf fontId="2" fillId="4" borderId="8" numFmtId="0" xfId="0" applyFont="1" applyFill="1" applyBorder="1" applyAlignment="1">
      <alignment vertical="center" wrapText="1"/>
    </xf>
    <xf fontId="2" fillId="9" borderId="3" numFmtId="0" xfId="0" applyFont="1" applyFill="1" applyBorder="1" applyAlignment="1">
      <alignment vertical="center" wrapText="1"/>
    </xf>
    <xf fontId="0" fillId="13" borderId="0" numFmtId="3" xfId="0" applyNumberFormat="1" applyFill="1"/>
    <xf fontId="0" fillId="12" borderId="9" numFmtId="0" xfId="0" applyFill="1" applyBorder="1"/>
    <xf fontId="0" fillId="39" borderId="2" numFmtId="3" xfId="0" applyNumberFormat="1" applyFill="1" applyBorder="1"/>
    <xf fontId="0" fillId="39" borderId="0" numFmtId="3" xfId="0" applyNumberFormat="1" applyFill="1"/>
    <xf fontId="0" fillId="39" borderId="0" numFmtId="0" xfId="0" applyFill="1" applyAlignment="1">
      <alignment vertical="center" wrapText="1"/>
    </xf>
    <xf fontId="0" fillId="39" borderId="3" numFmtId="0" xfId="0" applyFill="1" applyBorder="1" applyAlignment="1">
      <alignment vertical="center" wrapText="1"/>
    </xf>
    <xf fontId="0" fillId="12" borderId="4" numFmtId="0" xfId="0" applyFill="1" applyBorder="1" applyAlignment="1">
      <alignment vertical="center" wrapText="1"/>
    </xf>
    <xf fontId="2" fillId="50" borderId="0" numFmtId="0" xfId="0" applyFont="1" applyFill="1" applyAlignment="1">
      <alignment horizontal="center" vertical="center" wrapText="1"/>
    </xf>
    <xf fontId="2" fillId="50" borderId="3" numFmtId="0" xfId="0" applyFont="1" applyFill="1" applyBorder="1" applyAlignment="1">
      <alignment horizontal="center" vertical="center" wrapText="1"/>
    </xf>
    <xf fontId="2" fillId="51" borderId="0" numFmtId="0" xfId="0" applyFont="1" applyFill="1" applyAlignment="1">
      <alignment horizontal="center" vertical="center" wrapText="1"/>
    </xf>
    <xf fontId="2" fillId="51" borderId="3" numFmtId="0" xfId="0" applyFont="1" applyFill="1" applyBorder="1" applyAlignment="1">
      <alignment horizontal="center" vertical="center" wrapText="1"/>
    </xf>
    <xf fontId="2" fillId="12" borderId="3" numFmtId="0" xfId="0" applyFont="1" applyFill="1" applyBorder="1" applyAlignment="1">
      <alignment horizontal="center" vertical="center" wrapText="1"/>
    </xf>
    <xf fontId="2" fillId="12" borderId="4" numFmtId="0" xfId="0" applyFont="1" applyFill="1" applyBorder="1" applyAlignment="1">
      <alignment horizontal="center" vertical="center" wrapText="1"/>
    </xf>
    <xf fontId="0" fillId="50" borderId="11" numFmtId="0" xfId="0" applyFill="1" applyBorder="1"/>
    <xf fontId="0" fillId="51" borderId="0" numFmtId="0" xfId="0" applyFill="1"/>
    <xf fontId="0" fillId="51" borderId="6" numFmtId="0" xfId="0" applyFill="1" applyBorder="1"/>
    <xf fontId="0" fillId="12" borderId="6" numFmtId="0" xfId="0" applyFill="1" applyBorder="1"/>
    <xf fontId="0" fillId="12" borderId="8" numFmtId="0" xfId="0" applyFill="1" applyBorder="1"/>
    <xf fontId="0" fillId="4" borderId="2" numFmtId="0" xfId="0" applyFill="1" applyBorder="1" applyAlignment="1">
      <alignment horizontal="center"/>
    </xf>
    <xf fontId="0" fillId="12" borderId="2" numFmtId="0" xfId="0" applyFill="1" applyBorder="1" applyAlignment="1">
      <alignment horizontal="center"/>
    </xf>
    <xf fontId="2" fillId="16" borderId="4" numFmtId="0" xfId="0" applyFont="1" applyFill="1" applyBorder="1" applyAlignment="1">
      <alignment horizontal="center" vertical="center" wrapText="1"/>
    </xf>
    <xf fontId="0" fillId="16" borderId="8" numFmtId="0" xfId="0" applyFill="1" applyBorder="1"/>
    <xf fontId="0" fillId="40" borderId="0" numFmtId="3" xfId="0" applyNumberFormat="1" applyFill="1" applyAlignment="1">
      <alignment horizontal="right"/>
    </xf>
    <xf fontId="2" fillId="52" borderId="3" numFmtId="0" xfId="0" applyFont="1" applyFill="1" applyBorder="1" applyAlignment="1">
      <alignment horizontal="center" vertical="center" wrapText="1"/>
    </xf>
    <xf fontId="2" fillId="52" borderId="3" numFmtId="0" xfId="0" applyFont="1" applyFill="1" applyBorder="1" applyAlignment="1">
      <alignment vertical="center" wrapText="1"/>
    </xf>
    <xf fontId="2" fillId="51" borderId="0" numFmtId="0" xfId="0" applyFont="1" applyFill="1" applyAlignment="1">
      <alignment vertical="center" wrapText="1"/>
    </xf>
    <xf fontId="2" fillId="51" borderId="6" numFmtId="0" xfId="0" applyFont="1" applyFill="1" applyBorder="1" applyAlignment="1">
      <alignment vertical="center" wrapText="1"/>
    </xf>
    <xf fontId="2" fillId="12" borderId="0" numFmtId="0" xfId="0" applyFont="1" applyFill="1" applyAlignment="1">
      <alignment vertical="center" wrapText="1"/>
    </xf>
    <xf fontId="2" fillId="12" borderId="6" numFmtId="0" xfId="0" applyFont="1" applyFill="1" applyBorder="1" applyAlignment="1">
      <alignment vertical="center" wrapText="1"/>
    </xf>
    <xf fontId="0" fillId="0" borderId="15" numFmtId="0" xfId="0" applyBorder="1">
      <protection hidden="0" locked="1"/>
    </xf>
    <xf fontId="0" fillId="0" borderId="4" numFmtId="0" xfId="0" applyBorder="1">
      <protection hidden="0" locked="1"/>
    </xf>
    <xf fontId="0" fillId="12" borderId="0" numFmtId="0" xfId="0" applyFill="1" applyAlignment="1">
      <alignment horizontal="center"/>
    </xf>
    <xf fontId="2" fillId="12" borderId="3" numFmtId="0" xfId="0" applyFont="1" applyFill="1" applyBorder="1" applyAlignment="1">
      <alignment vertical="center" wrapText="1"/>
    </xf>
    <xf fontId="2" fillId="4" borderId="46" numFmtId="0" xfId="0" applyFont="1" applyFill="1" applyBorder="1" applyAlignment="1">
      <alignment vertical="center" wrapText="1"/>
    </xf>
    <xf fontId="2" fillId="3" borderId="4" numFmtId="0" xfId="0" applyFont="1" applyFill="1" applyBorder="1" applyAlignment="1">
      <alignment horizontal="center" vertical="center" wrapText="1"/>
    </xf>
    <xf fontId="2" fillId="53" borderId="4" numFmtId="0" xfId="0" applyFont="1" applyFill="1" applyBorder="1" applyAlignment="1">
      <alignment horizontal="center" vertical="center"/>
    </xf>
    <xf fontId="2" fillId="53" borderId="0" numFmtId="0" xfId="0" applyFont="1" applyFill="1" applyAlignment="1">
      <alignment horizontal="center" vertical="center"/>
    </xf>
    <xf fontId="2" fillId="53" borderId="14" numFmtId="0" xfId="0" applyFont="1" applyFill="1" applyBorder="1" applyAlignment="1">
      <alignment horizontal="center" vertical="center"/>
    </xf>
    <xf fontId="2" fillId="53" borderId="9" numFmtId="0" xfId="0" applyFont="1" applyFill="1" applyBorder="1" applyAlignment="1">
      <alignment horizontal="center" vertical="center"/>
    </xf>
    <xf fontId="2" fillId="53" borderId="8" numFmtId="0" xfId="0" applyFont="1" applyFill="1" applyBorder="1" applyAlignment="1">
      <alignment horizontal="center" vertical="center"/>
    </xf>
    <xf fontId="2" fillId="53" borderId="1" numFmtId="0" xfId="0" applyFont="1" applyFill="1" applyBorder="1" applyAlignment="1">
      <alignment horizontal="center" vertical="center"/>
    </xf>
    <xf fontId="2" fillId="53" borderId="24" numFmtId="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3" Type="http://schemas.openxmlformats.org/officeDocument/2006/relationships/styles" Target="styles.xml"/><Relationship  Id="rId11" Type="http://schemas.openxmlformats.org/officeDocument/2006/relationships/theme" Target="theme/theme1.xml"/><Relationship  Id="rId10" Type="http://schemas.openxmlformats.org/officeDocument/2006/relationships/worksheet" Target="worksheets/sheet10.xml"/><Relationship  Id="rId9" Type="http://schemas.openxmlformats.org/officeDocument/2006/relationships/worksheet" Target="worksheets/sheet9.xml"/><Relationship  Id="rId8" Type="http://schemas.openxmlformats.org/officeDocument/2006/relationships/worksheet" Target="worksheets/sheet8.xml"/><Relationship  Id="rId7" Type="http://schemas.openxmlformats.org/officeDocument/2006/relationships/worksheet" Target="worksheets/sheet7.xml"/><Relationship  Id="rId6" Type="http://schemas.openxmlformats.org/officeDocument/2006/relationships/worksheet" Target="worksheets/sheet6.xml"/><Relationship  Id="rId5" Type="http://schemas.openxmlformats.org/officeDocument/2006/relationships/worksheet" Target="worksheets/sheet5.xml"/><Relationship  Id="rId4" Type="http://schemas.openxmlformats.org/officeDocument/2006/relationships/worksheet" Target="worksheets/sheet4.xml"/><Relationship  Id="rId12" Type="http://schemas.openxmlformats.org/officeDocument/2006/relationships/sharedStrings" Target="sharedStrings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X16" zoomScale="100" workbookViewId="0">
      <selection activeCell="A1" activeCellId="0" sqref="A1"/>
    </sheetView>
  </sheetViews>
  <sheetFormatPr defaultRowHeight="14.25"/>
  <cols>
    <col customWidth="1" min="1" max="1" width="1.04296875"/>
    <col customWidth="1" min="3" max="3" width="12.140625"/>
    <col customWidth="1" min="4" max="5" width="12.57421875"/>
    <col customWidth="1" min="6" max="6" width="13.140625"/>
    <col customWidth="1" min="7" max="8" width="13.8515625"/>
    <col customWidth="1" min="9" max="9" width="13.7109375"/>
    <col customWidth="1" min="10" max="10" width="12.8515625"/>
    <col customWidth="1" min="11" max="11" width="13.57421875"/>
    <col customWidth="1" min="12" max="12" width="14.00390625"/>
    <col customWidth="1" min="13" max="13" width="14.140625"/>
    <col customWidth="1" min="14" max="14" width="14.421875"/>
    <col customWidth="1" min="15" max="15" width="13.57421875"/>
    <col customWidth="1" min="16" max="16" width="12.8515625"/>
    <col customWidth="1" min="17" max="17" width="14.00390625"/>
    <col customWidth="1" min="18" max="18" width="13.7109375"/>
    <col customWidth="1" min="19" max="19" width="13.57421875"/>
    <col customWidth="1" min="20" max="20" width="15.7109375"/>
    <col customWidth="1" min="21" max="21" width="14.140625"/>
    <col customWidth="1" min="22" max="22" width="13.140625"/>
    <col customWidth="1" min="23" max="23" width="12.421875"/>
    <col customWidth="1" min="24" max="25" width="14.421875"/>
    <col customWidth="1" min="26" max="26" width="14.140625"/>
    <col customWidth="1" min="27" max="27" width="14.7109375"/>
    <col customWidth="1" min="28" max="28" width="13.421875"/>
    <col customWidth="1" min="29" max="29" width="14.00390625"/>
    <col customWidth="1" min="30" max="30" width="13.28125"/>
    <col customWidth="1" min="31" max="31" width="14.28125"/>
    <col customWidth="1" min="32" max="33" width="12.57421875"/>
    <col customWidth="1" min="34" max="34" width="13.8515625"/>
    <col customWidth="1" min="35" max="35" width="14.140625"/>
  </cols>
  <sheetData>
    <row r="1">
      <c r="A1" s="1" t="s">
        <v>0</v>
      </c>
      <c r="B1" s="2" t="s">
        <v>1</v>
      </c>
      <c r="C1" s="2"/>
      <c r="D1" s="2"/>
      <c r="E1" s="2"/>
      <c r="F1" s="2"/>
      <c r="G1" s="2"/>
      <c r="H1" s="2" t="s">
        <v>2</v>
      </c>
      <c r="I1" s="2"/>
      <c r="J1" s="2"/>
      <c r="K1" s="2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5"/>
      <c r="N2" s="5"/>
      <c r="O2" s="5"/>
      <c r="P2" s="5"/>
      <c r="Q2" s="5"/>
      <c r="R2" s="5"/>
      <c r="S2" s="5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1"/>
      <c r="AK2" s="1"/>
      <c r="AL2" s="1"/>
      <c r="AM2" s="1"/>
    </row>
    <row r="3">
      <c r="B3" s="7">
        <v>7</v>
      </c>
      <c r="C3" s="8"/>
      <c r="D3" s="9"/>
      <c r="E3" s="10"/>
      <c r="F3" s="11">
        <v>485000</v>
      </c>
      <c r="G3" s="12">
        <v>485000</v>
      </c>
      <c r="H3" s="13"/>
      <c r="I3" s="14"/>
      <c r="J3" s="15"/>
      <c r="K3" s="14"/>
      <c r="L3" s="15"/>
      <c r="M3" s="14"/>
      <c r="N3" s="16"/>
      <c r="O3" s="17"/>
      <c r="P3" s="18"/>
      <c r="Q3" s="17"/>
      <c r="R3" s="15"/>
      <c r="S3" s="10"/>
      <c r="T3" s="15"/>
      <c r="U3" s="10"/>
      <c r="V3" s="11">
        <v>485000</v>
      </c>
      <c r="W3" s="10"/>
      <c r="X3" s="15"/>
      <c r="Y3" s="14"/>
      <c r="Z3" s="15"/>
      <c r="AA3" s="10"/>
      <c r="AB3" s="15"/>
      <c r="AC3" s="10"/>
      <c r="AD3" s="13"/>
      <c r="AE3" s="14"/>
      <c r="AF3" s="11">
        <v>485000</v>
      </c>
      <c r="AG3" s="12">
        <v>485000</v>
      </c>
      <c r="AH3" s="11">
        <v>485000</v>
      </c>
      <c r="AI3" s="19"/>
      <c r="AK3" s="1"/>
      <c r="AL3" s="1"/>
      <c r="AM3" s="1"/>
    </row>
    <row r="4">
      <c r="B4" s="20"/>
      <c r="C4" s="8" t="s">
        <v>3</v>
      </c>
      <c r="D4" s="21" t="s">
        <v>4</v>
      </c>
      <c r="E4" s="22" t="s">
        <v>5</v>
      </c>
      <c r="F4" s="23" t="s">
        <v>6</v>
      </c>
      <c r="G4" s="24" t="s">
        <v>7</v>
      </c>
      <c r="H4" s="25" t="s">
        <v>8</v>
      </c>
      <c r="I4" s="26" t="s">
        <v>9</v>
      </c>
      <c r="J4" s="21" t="s">
        <v>10</v>
      </c>
      <c r="K4" s="26" t="s">
        <v>11</v>
      </c>
      <c r="L4" s="21" t="s">
        <v>12</v>
      </c>
      <c r="M4" s="26" t="s">
        <v>13</v>
      </c>
      <c r="N4" s="27" t="s">
        <v>14</v>
      </c>
      <c r="O4" s="28" t="s">
        <v>15</v>
      </c>
      <c r="P4" s="29" t="s">
        <v>16</v>
      </c>
      <c r="Q4" s="28" t="s">
        <v>17</v>
      </c>
      <c r="R4" s="21" t="s">
        <v>18</v>
      </c>
      <c r="S4" s="22" t="s">
        <v>19</v>
      </c>
      <c r="T4" s="21" t="s">
        <v>20</v>
      </c>
      <c r="U4" s="22" t="s">
        <v>21</v>
      </c>
      <c r="V4" s="23" t="s">
        <v>22</v>
      </c>
      <c r="W4" s="22" t="s">
        <v>23</v>
      </c>
      <c r="X4" s="21" t="s">
        <v>24</v>
      </c>
      <c r="Y4" s="26" t="s">
        <v>25</v>
      </c>
      <c r="Z4" s="21" t="s">
        <v>26</v>
      </c>
      <c r="AA4" s="22" t="s">
        <v>27</v>
      </c>
      <c r="AB4" s="21" t="s">
        <v>28</v>
      </c>
      <c r="AC4" s="22" t="s">
        <v>29</v>
      </c>
      <c r="AD4" s="25" t="s">
        <v>30</v>
      </c>
      <c r="AE4" s="26" t="s">
        <v>31</v>
      </c>
      <c r="AF4" s="23" t="s">
        <v>32</v>
      </c>
      <c r="AG4" s="24" t="s">
        <v>33</v>
      </c>
      <c r="AH4" s="23" t="s">
        <v>34</v>
      </c>
      <c r="AI4" s="30" t="s">
        <v>35</v>
      </c>
      <c r="AJ4" s="31"/>
      <c r="AK4" s="1"/>
      <c r="AL4" s="1"/>
      <c r="AM4" s="1"/>
    </row>
    <row r="5">
      <c r="B5" s="20"/>
      <c r="C5" s="8" t="s">
        <v>36</v>
      </c>
      <c r="D5" s="32">
        <v>25.300000000000001</v>
      </c>
      <c r="E5" s="33">
        <v>28.600000000000001</v>
      </c>
      <c r="F5" s="34">
        <v>29.800000000000001</v>
      </c>
      <c r="G5" s="35">
        <v>38.899999999999999</v>
      </c>
      <c r="H5" s="36">
        <v>32.700000000000003</v>
      </c>
      <c r="I5" s="33">
        <v>39.200000000000003</v>
      </c>
      <c r="J5" s="32">
        <v>44.799999999999997</v>
      </c>
      <c r="K5" s="37">
        <v>35.799999999999997</v>
      </c>
      <c r="L5" s="32">
        <v>35.799999999999997</v>
      </c>
      <c r="M5" s="37">
        <v>44.799999999999997</v>
      </c>
      <c r="N5" s="38">
        <v>54.299999999999997</v>
      </c>
      <c r="O5" s="37">
        <v>33.200000000000003</v>
      </c>
      <c r="P5" s="36">
        <v>30.199999999999999</v>
      </c>
      <c r="Q5" s="37">
        <v>29.5</v>
      </c>
      <c r="R5" s="32">
        <v>28.600000000000001</v>
      </c>
      <c r="S5" s="33">
        <v>25.300000000000001</v>
      </c>
      <c r="T5" s="39">
        <v>25.300000000000001</v>
      </c>
      <c r="U5" s="40">
        <v>28.600000000000001</v>
      </c>
      <c r="V5" s="41">
        <v>29.5</v>
      </c>
      <c r="W5" s="40">
        <v>30.199999999999999</v>
      </c>
      <c r="X5" s="42">
        <v>33.200000000000003</v>
      </c>
      <c r="Y5" s="43">
        <v>54.299999999999997</v>
      </c>
      <c r="Z5" s="42">
        <v>44.799999999999997</v>
      </c>
      <c r="AA5" s="40">
        <v>35.799999999999997</v>
      </c>
      <c r="AB5" s="42">
        <v>35.799999999999997</v>
      </c>
      <c r="AC5" s="40">
        <v>44.799999999999997</v>
      </c>
      <c r="AD5" s="44">
        <v>39.200000000000003</v>
      </c>
      <c r="AE5" s="43">
        <v>32.700000000000003</v>
      </c>
      <c r="AF5" s="41">
        <v>38.899999999999999</v>
      </c>
      <c r="AG5" s="45">
        <v>29.800000000000001</v>
      </c>
      <c r="AH5" s="41">
        <v>28.600000000000001</v>
      </c>
      <c r="AI5" s="46">
        <v>25.300000000000001</v>
      </c>
      <c r="AJ5" s="31">
        <f>SUM(D5:AI5)</f>
        <v>1113.5999999999997</v>
      </c>
      <c r="AK5" s="1"/>
      <c r="AL5" s="1"/>
      <c r="AM5" s="1"/>
    </row>
    <row r="6">
      <c r="B6" s="47"/>
      <c r="C6" s="8" t="s">
        <v>37</v>
      </c>
      <c r="D6" s="48">
        <v>0</v>
      </c>
      <c r="E6" s="15">
        <f>E3*E5</f>
        <v>0</v>
      </c>
      <c r="F6" s="49">
        <f>F3*F5</f>
        <v>14453000</v>
      </c>
      <c r="G6" s="50">
        <f>G3*G5</f>
        <v>18866500</v>
      </c>
      <c r="H6" s="48">
        <f>H3*H5</f>
        <v>0</v>
      </c>
      <c r="I6" s="15">
        <f>I3*I5</f>
        <v>0</v>
      </c>
      <c r="J6" s="48">
        <f>J3*J5</f>
        <v>0</v>
      </c>
      <c r="K6" s="15">
        <f>K3*K5</f>
        <v>0</v>
      </c>
      <c r="L6" s="48">
        <f>L3*L5</f>
        <v>0</v>
      </c>
      <c r="M6" s="15">
        <f>M3*M5</f>
        <v>0</v>
      </c>
      <c r="N6" s="51"/>
      <c r="O6" s="52">
        <f>O3*O5</f>
        <v>0</v>
      </c>
      <c r="P6" s="48">
        <f>P3*P5</f>
        <v>0</v>
      </c>
      <c r="Q6" s="15">
        <f>Q3*Q5</f>
        <v>0</v>
      </c>
      <c r="R6" s="48">
        <f>R3*R5</f>
        <v>0</v>
      </c>
      <c r="S6" s="15">
        <f>S3*S5</f>
        <v>0</v>
      </c>
      <c r="T6" s="53">
        <f>T3*T5</f>
        <v>0</v>
      </c>
      <c r="U6" s="15">
        <f>U3*U5</f>
        <v>0</v>
      </c>
      <c r="V6" s="49">
        <f>V3*V5</f>
        <v>14307500</v>
      </c>
      <c r="W6" s="15">
        <f>W3*W5</f>
        <v>0</v>
      </c>
      <c r="X6" s="48">
        <f>X3*X5</f>
        <v>0</v>
      </c>
      <c r="Y6" s="52">
        <f>Y3*Y5</f>
        <v>0</v>
      </c>
      <c r="Z6" s="48">
        <f>Z3*Z5</f>
        <v>0</v>
      </c>
      <c r="AA6" s="15">
        <f>AA3*AA5</f>
        <v>0</v>
      </c>
      <c r="AB6" s="48">
        <f>AB3*AB5</f>
        <v>0</v>
      </c>
      <c r="AC6" s="54"/>
      <c r="AD6" s="48">
        <f>AD3*AD5</f>
        <v>0</v>
      </c>
      <c r="AE6" s="15">
        <f>AE3*AE5</f>
        <v>0</v>
      </c>
      <c r="AF6" s="49">
        <f>AF3*AF5</f>
        <v>18866500</v>
      </c>
      <c r="AG6" s="55">
        <f>AG3*AG5</f>
        <v>14453000</v>
      </c>
      <c r="AH6" s="56">
        <f>AH3*AH5</f>
        <v>13871000</v>
      </c>
      <c r="AI6" s="57">
        <f>AI3*AI5</f>
        <v>0</v>
      </c>
      <c r="AJ6" s="31"/>
      <c r="AK6" s="1"/>
      <c r="AL6" s="1"/>
      <c r="AM6" s="1"/>
    </row>
    <row r="7">
      <c r="B7" s="7">
        <v>6</v>
      </c>
      <c r="C7" s="58"/>
      <c r="D7" s="59"/>
      <c r="E7" s="9"/>
      <c r="F7" s="11">
        <v>480000</v>
      </c>
      <c r="G7" s="60">
        <v>480000</v>
      </c>
      <c r="H7" s="16"/>
      <c r="I7" s="61"/>
      <c r="J7" s="16"/>
      <c r="K7" s="62"/>
      <c r="L7" s="15"/>
      <c r="M7" s="61"/>
      <c r="N7" s="16"/>
      <c r="O7" s="9"/>
      <c r="P7" s="18"/>
      <c r="Q7" s="63">
        <v>480000</v>
      </c>
      <c r="R7" s="18"/>
      <c r="S7" s="9"/>
      <c r="T7" s="15"/>
      <c r="U7" s="9"/>
      <c r="V7" s="11">
        <v>480000</v>
      </c>
      <c r="W7" s="61"/>
      <c r="X7" s="16"/>
      <c r="Y7" s="61"/>
      <c r="Z7" s="16"/>
      <c r="AA7" s="61"/>
      <c r="AB7" s="16"/>
      <c r="AC7" s="64">
        <v>510000</v>
      </c>
      <c r="AD7" s="65">
        <v>510000</v>
      </c>
      <c r="AE7" s="66">
        <v>510000</v>
      </c>
      <c r="AF7" s="11">
        <v>480000</v>
      </c>
      <c r="AG7" s="60">
        <v>480000</v>
      </c>
      <c r="AH7" s="11">
        <v>480000</v>
      </c>
      <c r="AI7" s="19"/>
      <c r="AK7" s="1"/>
      <c r="AL7" s="1"/>
      <c r="AM7" s="1"/>
    </row>
    <row r="8">
      <c r="B8" s="20"/>
      <c r="C8" s="8" t="s">
        <v>3</v>
      </c>
      <c r="D8" s="21" t="s">
        <v>38</v>
      </c>
      <c r="E8" s="22" t="s">
        <v>39</v>
      </c>
      <c r="F8" s="23" t="s">
        <v>40</v>
      </c>
      <c r="G8" s="24" t="s">
        <v>41</v>
      </c>
      <c r="H8" s="27" t="s">
        <v>42</v>
      </c>
      <c r="I8" s="67" t="s">
        <v>43</v>
      </c>
      <c r="J8" s="27" t="s">
        <v>44</v>
      </c>
      <c r="K8" s="67" t="s">
        <v>45</v>
      </c>
      <c r="L8" s="27" t="s">
        <v>46</v>
      </c>
      <c r="M8" s="67" t="s">
        <v>47</v>
      </c>
      <c r="N8" s="27" t="s">
        <v>48</v>
      </c>
      <c r="O8" s="22" t="s">
        <v>49</v>
      </c>
      <c r="P8" s="29" t="s">
        <v>50</v>
      </c>
      <c r="Q8" s="68" t="s">
        <v>51</v>
      </c>
      <c r="R8" s="29" t="s">
        <v>52</v>
      </c>
      <c r="S8" s="22" t="s">
        <v>53</v>
      </c>
      <c r="T8" s="21" t="s">
        <v>54</v>
      </c>
      <c r="U8" s="22" t="s">
        <v>55</v>
      </c>
      <c r="V8" s="23" t="s">
        <v>56</v>
      </c>
      <c r="W8" s="67" t="s">
        <v>57</v>
      </c>
      <c r="X8" s="27" t="s">
        <v>58</v>
      </c>
      <c r="Y8" s="67" t="s">
        <v>59</v>
      </c>
      <c r="Z8" s="27" t="s">
        <v>60</v>
      </c>
      <c r="AA8" s="67" t="s">
        <v>61</v>
      </c>
      <c r="AB8" s="27" t="s">
        <v>62</v>
      </c>
      <c r="AC8" s="69" t="s">
        <v>63</v>
      </c>
      <c r="AD8" s="70" t="s">
        <v>64</v>
      </c>
      <c r="AE8" s="69" t="s">
        <v>65</v>
      </c>
      <c r="AF8" s="23" t="s">
        <v>66</v>
      </c>
      <c r="AG8" s="24" t="s">
        <v>67</v>
      </c>
      <c r="AH8" s="23" t="s">
        <v>68</v>
      </c>
      <c r="AI8" s="30" t="s">
        <v>69</v>
      </c>
      <c r="AJ8" s="31"/>
      <c r="AK8" s="1"/>
      <c r="AL8" s="1"/>
      <c r="AM8" s="1"/>
    </row>
    <row r="9">
      <c r="B9" s="20"/>
      <c r="C9" s="8" t="s">
        <v>36</v>
      </c>
      <c r="D9" s="32">
        <v>25.300000000000001</v>
      </c>
      <c r="E9" s="33">
        <v>28.600000000000001</v>
      </c>
      <c r="F9" s="34">
        <v>29.800000000000001</v>
      </c>
      <c r="G9" s="71">
        <v>38.899999999999999</v>
      </c>
      <c r="H9" s="38">
        <v>32.700000000000003</v>
      </c>
      <c r="I9" s="72">
        <v>39.200000000000003</v>
      </c>
      <c r="J9" s="38">
        <v>44.799999999999997</v>
      </c>
      <c r="K9" s="72">
        <v>35.799999999999997</v>
      </c>
      <c r="L9" s="38">
        <v>35.799999999999997</v>
      </c>
      <c r="M9" s="72">
        <v>44.799999999999997</v>
      </c>
      <c r="N9" s="38">
        <v>54.299999999999997</v>
      </c>
      <c r="O9" s="33">
        <v>33.200000000000003</v>
      </c>
      <c r="P9" s="36">
        <v>30.199999999999999</v>
      </c>
      <c r="Q9" s="73">
        <v>29.5</v>
      </c>
      <c r="R9" s="74">
        <v>28.600000000000001</v>
      </c>
      <c r="S9" s="33">
        <v>25.300000000000001</v>
      </c>
      <c r="T9" s="39">
        <v>25.300000000000001</v>
      </c>
      <c r="U9" s="40">
        <v>28.600000000000001</v>
      </c>
      <c r="V9" s="75">
        <v>29.5</v>
      </c>
      <c r="W9" s="76">
        <v>30.199999999999999</v>
      </c>
      <c r="X9" s="77">
        <v>33.200000000000003</v>
      </c>
      <c r="Y9" s="76">
        <v>54.299999999999997</v>
      </c>
      <c r="Z9" s="77">
        <v>44.799999999999997</v>
      </c>
      <c r="AA9" s="76">
        <v>35.799999999999997</v>
      </c>
      <c r="AB9" s="77">
        <v>35.799999999999997</v>
      </c>
      <c r="AC9" s="78">
        <v>44.799999999999997</v>
      </c>
      <c r="AD9" s="75">
        <v>39.200000000000003</v>
      </c>
      <c r="AE9" s="78">
        <v>32.700000000000003</v>
      </c>
      <c r="AF9" s="41">
        <v>38.899999999999999</v>
      </c>
      <c r="AG9" s="45">
        <v>29.800000000000001</v>
      </c>
      <c r="AH9" s="41">
        <v>28.600000000000001</v>
      </c>
      <c r="AI9" s="46">
        <v>25.300000000000001</v>
      </c>
      <c r="AJ9" s="31">
        <f>SUM(D9:AI9)</f>
        <v>1113.5999999999997</v>
      </c>
      <c r="AK9" s="1"/>
      <c r="AL9" s="1"/>
      <c r="AM9" s="1"/>
    </row>
    <row r="10">
      <c r="B10" s="47"/>
      <c r="C10" s="8" t="s">
        <v>37</v>
      </c>
      <c r="D10" s="48">
        <f>D7*D9</f>
        <v>0</v>
      </c>
      <c r="E10" s="15">
        <f>E7*E9</f>
        <v>0</v>
      </c>
      <c r="F10" s="49">
        <f>F7*F9</f>
        <v>14304000</v>
      </c>
      <c r="G10" s="55">
        <f>G7*G9</f>
        <v>18672000</v>
      </c>
      <c r="H10" s="51">
        <f>H7*H9</f>
        <v>0</v>
      </c>
      <c r="I10" s="16">
        <f>I7*I9</f>
        <v>0</v>
      </c>
      <c r="J10" s="51">
        <f>J7*J9</f>
        <v>0</v>
      </c>
      <c r="K10" s="16">
        <f>K7*K9</f>
        <v>0</v>
      </c>
      <c r="L10" s="51">
        <f>L7*L9</f>
        <v>0</v>
      </c>
      <c r="M10" s="16">
        <f>M7*M9</f>
        <v>0</v>
      </c>
      <c r="N10" s="51">
        <f>N7*N9</f>
        <v>0</v>
      </c>
      <c r="O10" s="15">
        <f>O7*O9</f>
        <v>0</v>
      </c>
      <c r="P10" s="79">
        <f>P7*P9</f>
        <v>0</v>
      </c>
      <c r="Q10" s="80">
        <f>Q7*Q9</f>
        <v>14160000</v>
      </c>
      <c r="R10" s="79">
        <f>R7*R9</f>
        <v>0</v>
      </c>
      <c r="S10" s="15">
        <f>S7*S9</f>
        <v>0</v>
      </c>
      <c r="T10" s="53">
        <f>T7*T9</f>
        <v>0</v>
      </c>
      <c r="U10" s="15">
        <f>U7*U9</f>
        <v>0</v>
      </c>
      <c r="V10" s="81">
        <f>V7*V9</f>
        <v>14160000</v>
      </c>
      <c r="W10" s="16">
        <f>W7*W9</f>
        <v>0</v>
      </c>
      <c r="X10" s="51">
        <f>X7*X9</f>
        <v>0</v>
      </c>
      <c r="Y10" s="16">
        <f>Y7*Y9</f>
        <v>0</v>
      </c>
      <c r="Z10" s="51">
        <f>Z7*Z9</f>
        <v>0</v>
      </c>
      <c r="AA10" s="16">
        <f>AA7*AA9</f>
        <v>0</v>
      </c>
      <c r="AB10" s="51">
        <f>AB7*AB9</f>
        <v>0</v>
      </c>
      <c r="AC10" s="80">
        <f>AC7*AC9</f>
        <v>22848000</v>
      </c>
      <c r="AD10" s="81">
        <f>AD7*AD9</f>
        <v>19992000</v>
      </c>
      <c r="AE10" s="80">
        <f>AE7*AE9</f>
        <v>16677000.000000002</v>
      </c>
      <c r="AF10" s="49">
        <f>AF7*AF9</f>
        <v>18672000</v>
      </c>
      <c r="AG10" s="55">
        <f>AG7*AG9</f>
        <v>14304000</v>
      </c>
      <c r="AH10" s="56">
        <f>AH7*AH9</f>
        <v>13728000</v>
      </c>
      <c r="AI10" s="57">
        <f>AI7*AI9</f>
        <v>0</v>
      </c>
      <c r="AJ10" s="31"/>
      <c r="AK10" s="1"/>
      <c r="AL10" s="1"/>
      <c r="AM10" s="1"/>
    </row>
    <row r="11">
      <c r="B11" s="7">
        <v>5</v>
      </c>
      <c r="C11" s="58"/>
      <c r="D11" s="82"/>
      <c r="E11" s="9"/>
      <c r="F11" s="11">
        <v>475000</v>
      </c>
      <c r="G11" s="60">
        <v>475000</v>
      </c>
      <c r="H11" s="15"/>
      <c r="I11" s="9"/>
      <c r="J11" s="15"/>
      <c r="K11" s="9"/>
      <c r="L11" s="15"/>
      <c r="M11" s="9">
        <v>0</v>
      </c>
      <c r="N11" s="15"/>
      <c r="O11" s="19"/>
      <c r="P11" s="15"/>
      <c r="Q11" s="9"/>
      <c r="R11" s="15"/>
      <c r="S11" s="19"/>
      <c r="T11" s="18"/>
      <c r="U11" s="19"/>
      <c r="V11" s="15"/>
      <c r="W11" s="62"/>
      <c r="X11" s="15"/>
      <c r="Y11" s="83">
        <v>500000</v>
      </c>
      <c r="Z11" s="15"/>
      <c r="AA11" s="9"/>
      <c r="AB11" s="15"/>
      <c r="AC11" s="9"/>
      <c r="AD11" s="15"/>
      <c r="AE11" s="9"/>
      <c r="AF11" s="11">
        <v>475000</v>
      </c>
      <c r="AG11" s="60">
        <v>475000</v>
      </c>
      <c r="AH11" s="18"/>
      <c r="AI11" s="19"/>
      <c r="AK11" s="1"/>
      <c r="AL11" s="1"/>
      <c r="AM11" s="1"/>
    </row>
    <row r="12">
      <c r="B12" s="20"/>
      <c r="C12" s="8" t="s">
        <v>3</v>
      </c>
      <c r="D12" s="29" t="s">
        <v>70</v>
      </c>
      <c r="E12" s="22" t="s">
        <v>71</v>
      </c>
      <c r="F12" s="23" t="s">
        <v>72</v>
      </c>
      <c r="G12" s="24" t="s">
        <v>73</v>
      </c>
      <c r="H12" s="21" t="s">
        <v>74</v>
      </c>
      <c r="I12" s="22" t="s">
        <v>75</v>
      </c>
      <c r="J12" s="21" t="s">
        <v>76</v>
      </c>
      <c r="K12" s="22" t="s">
        <v>77</v>
      </c>
      <c r="L12" s="21" t="s">
        <v>78</v>
      </c>
      <c r="M12" s="22" t="s">
        <v>79</v>
      </c>
      <c r="N12" s="21" t="s">
        <v>80</v>
      </c>
      <c r="O12" s="28" t="s">
        <v>81</v>
      </c>
      <c r="P12" s="21" t="s">
        <v>82</v>
      </c>
      <c r="Q12" s="22" t="s">
        <v>83</v>
      </c>
      <c r="R12" s="21" t="s">
        <v>84</v>
      </c>
      <c r="S12" s="28" t="s">
        <v>85</v>
      </c>
      <c r="T12" s="29" t="s">
        <v>86</v>
      </c>
      <c r="U12" s="28" t="s">
        <v>87</v>
      </c>
      <c r="V12" s="21" t="s">
        <v>88</v>
      </c>
      <c r="W12" s="84" t="s">
        <v>89</v>
      </c>
      <c r="X12" s="21" t="s">
        <v>90</v>
      </c>
      <c r="Y12" s="85" t="s">
        <v>91</v>
      </c>
      <c r="Z12" s="21" t="s">
        <v>92</v>
      </c>
      <c r="AA12" s="22" t="s">
        <v>93</v>
      </c>
      <c r="AB12" s="21" t="s">
        <v>94</v>
      </c>
      <c r="AC12" s="22" t="s">
        <v>95</v>
      </c>
      <c r="AD12" s="21" t="s">
        <v>96</v>
      </c>
      <c r="AE12" s="22" t="s">
        <v>97</v>
      </c>
      <c r="AF12" s="23" t="s">
        <v>98</v>
      </c>
      <c r="AG12" s="24" t="s">
        <v>99</v>
      </c>
      <c r="AH12" s="29" t="s">
        <v>100</v>
      </c>
      <c r="AI12" s="30" t="s">
        <v>101</v>
      </c>
      <c r="AJ12" s="31"/>
      <c r="AK12" s="1"/>
      <c r="AL12" s="1"/>
      <c r="AM12" s="1"/>
    </row>
    <row r="13">
      <c r="B13" s="20"/>
      <c r="C13" s="8" t="s">
        <v>36</v>
      </c>
      <c r="D13" s="36">
        <v>25.300000000000001</v>
      </c>
      <c r="E13" s="33">
        <v>28.600000000000001</v>
      </c>
      <c r="F13" s="34">
        <v>29.800000000000001</v>
      </c>
      <c r="G13" s="71">
        <v>38.899999999999999</v>
      </c>
      <c r="H13" s="32">
        <v>32.700000000000003</v>
      </c>
      <c r="I13" s="33">
        <v>39.200000000000003</v>
      </c>
      <c r="J13" s="32">
        <v>44.799999999999997</v>
      </c>
      <c r="K13" s="33">
        <v>35.799999999999997</v>
      </c>
      <c r="L13" s="32">
        <v>35.799999999999997</v>
      </c>
      <c r="M13" s="33">
        <v>44.799999999999997</v>
      </c>
      <c r="N13" s="32">
        <v>54.299999999999997</v>
      </c>
      <c r="O13" s="86">
        <v>33.200000000000003</v>
      </c>
      <c r="P13" s="32">
        <v>30.199999999999999</v>
      </c>
      <c r="Q13" s="33">
        <v>29.5</v>
      </c>
      <c r="R13" s="32">
        <v>28.600000000000001</v>
      </c>
      <c r="S13" s="37">
        <v>25.300000000000001</v>
      </c>
      <c r="T13" s="87">
        <v>25.300000000000001</v>
      </c>
      <c r="U13" s="88">
        <v>28.600000000000001</v>
      </c>
      <c r="V13" s="42">
        <v>29.5</v>
      </c>
      <c r="W13" s="88">
        <v>30.199999999999999</v>
      </c>
      <c r="X13" s="42">
        <v>33.200000000000003</v>
      </c>
      <c r="Y13" s="78">
        <v>54.299999999999997</v>
      </c>
      <c r="Z13" s="42">
        <v>44.799999999999997</v>
      </c>
      <c r="AA13" s="40">
        <v>35.799999999999997</v>
      </c>
      <c r="AB13" s="42">
        <v>35.799999999999997</v>
      </c>
      <c r="AC13" s="40">
        <v>44.799999999999997</v>
      </c>
      <c r="AD13" s="42">
        <v>39.200000000000003</v>
      </c>
      <c r="AE13" s="40">
        <v>32.700000000000003</v>
      </c>
      <c r="AF13" s="41">
        <v>38.899999999999999</v>
      </c>
      <c r="AG13" s="45">
        <v>29.800000000000001</v>
      </c>
      <c r="AH13" s="89">
        <v>28.600000000000001</v>
      </c>
      <c r="AI13" s="46">
        <v>25.300000000000001</v>
      </c>
      <c r="AJ13" s="31">
        <f>SUM(D13:AI13)</f>
        <v>1113.5999999999997</v>
      </c>
      <c r="AK13" s="1"/>
      <c r="AL13" s="1"/>
      <c r="AM13" s="1"/>
    </row>
    <row r="14">
      <c r="B14" s="47"/>
      <c r="C14" s="8" t="s">
        <v>37</v>
      </c>
      <c r="D14" s="48">
        <f>D11*D13</f>
        <v>0</v>
      </c>
      <c r="E14" s="15">
        <f>E11*E13</f>
        <v>0</v>
      </c>
      <c r="F14" s="49">
        <f>F11*F13</f>
        <v>14155000</v>
      </c>
      <c r="G14" s="55">
        <f>G11*G13</f>
        <v>18477500</v>
      </c>
      <c r="H14" s="48">
        <f>H11*H13</f>
        <v>0</v>
      </c>
      <c r="I14" s="15">
        <f>I11*I13</f>
        <v>0</v>
      </c>
      <c r="J14" s="48">
        <f>J11*J13</f>
        <v>0</v>
      </c>
      <c r="K14" s="15">
        <f>K11*K13</f>
        <v>0</v>
      </c>
      <c r="L14" s="48">
        <f>L11*L13</f>
        <v>0</v>
      </c>
      <c r="M14" s="15">
        <f>M11*M13</f>
        <v>0</v>
      </c>
      <c r="N14" s="48">
        <f>N11*N13</f>
        <v>0</v>
      </c>
      <c r="O14" s="90">
        <f>O11*O13</f>
        <v>0</v>
      </c>
      <c r="P14" s="48">
        <f>P11*P13</f>
        <v>0</v>
      </c>
      <c r="Q14" s="15">
        <f>Q11*Q13</f>
        <v>0</v>
      </c>
      <c r="R14" s="48">
        <f>R11*R13</f>
        <v>0</v>
      </c>
      <c r="S14" s="15">
        <f>S11*S13</f>
        <v>0</v>
      </c>
      <c r="T14" s="53">
        <f>T11*T13</f>
        <v>0</v>
      </c>
      <c r="U14" s="90">
        <f>U11*U13</f>
        <v>0</v>
      </c>
      <c r="V14" s="48">
        <f>V11*V13</f>
        <v>0</v>
      </c>
      <c r="W14" s="90">
        <f>W11*W13</f>
        <v>0</v>
      </c>
      <c r="X14" s="48">
        <v>0</v>
      </c>
      <c r="Y14" s="80">
        <f>Y11*Y13</f>
        <v>27150000</v>
      </c>
      <c r="Z14" s="48">
        <f>Z11*Z13</f>
        <v>0</v>
      </c>
      <c r="AA14" s="15">
        <f>AA11*AA13</f>
        <v>0</v>
      </c>
      <c r="AB14" s="48">
        <f>AB11*AB13</f>
        <v>0</v>
      </c>
      <c r="AC14" s="15">
        <f>AC11*AC13</f>
        <v>0</v>
      </c>
      <c r="AD14" s="48">
        <f>AD11*AD13</f>
        <v>0</v>
      </c>
      <c r="AE14" s="15">
        <f>AE11*AE13</f>
        <v>0</v>
      </c>
      <c r="AF14" s="49">
        <f>AF11*AF13</f>
        <v>18477500</v>
      </c>
      <c r="AG14" s="55">
        <f>AG11*AG13</f>
        <v>14155000</v>
      </c>
      <c r="AH14" s="79">
        <f>AH11*AH13</f>
        <v>0</v>
      </c>
      <c r="AI14" s="57">
        <f>AI11*AI13</f>
        <v>0</v>
      </c>
      <c r="AJ14" s="31"/>
      <c r="AK14" s="1"/>
      <c r="AL14" s="1"/>
      <c r="AM14" s="1"/>
    </row>
    <row r="15">
      <c r="B15" s="7">
        <v>4</v>
      </c>
      <c r="C15" s="58"/>
      <c r="D15" s="59"/>
      <c r="E15" s="9"/>
      <c r="F15" s="15"/>
      <c r="G15" s="60">
        <v>470000</v>
      </c>
      <c r="H15" s="15"/>
      <c r="I15" s="91">
        <v>490000</v>
      </c>
      <c r="J15" s="92">
        <v>490000</v>
      </c>
      <c r="K15" s="9"/>
      <c r="L15" s="15"/>
      <c r="M15" s="91">
        <v>490000</v>
      </c>
      <c r="N15" s="15"/>
      <c r="O15" s="19"/>
      <c r="P15" s="18"/>
      <c r="Q15" s="60">
        <v>470000</v>
      </c>
      <c r="R15" s="15"/>
      <c r="S15" s="9"/>
      <c r="T15" s="15"/>
      <c r="U15" s="9"/>
      <c r="V15" s="11">
        <v>470000</v>
      </c>
      <c r="W15" s="93"/>
      <c r="X15" s="15"/>
      <c r="Y15" s="93"/>
      <c r="Z15" s="15"/>
      <c r="AA15" s="9"/>
      <c r="AB15" s="15"/>
      <c r="AC15" s="94">
        <v>490000</v>
      </c>
      <c r="AD15" s="92">
        <v>490000</v>
      </c>
      <c r="AE15" s="9">
        <v>0</v>
      </c>
      <c r="AF15" s="11">
        <v>470000</v>
      </c>
      <c r="AG15" s="60">
        <v>470000</v>
      </c>
      <c r="AH15" s="18"/>
      <c r="AI15" s="9"/>
      <c r="AK15" s="1"/>
      <c r="AL15" s="1"/>
      <c r="AM15" s="1"/>
    </row>
    <row r="16">
      <c r="B16" s="20"/>
      <c r="C16" s="8" t="s">
        <v>3</v>
      </c>
      <c r="D16" s="21" t="s">
        <v>102</v>
      </c>
      <c r="E16" s="22" t="s">
        <v>103</v>
      </c>
      <c r="F16" s="21" t="s">
        <v>104</v>
      </c>
      <c r="G16" s="24" t="s">
        <v>105</v>
      </c>
      <c r="H16" s="21" t="s">
        <v>106</v>
      </c>
      <c r="I16" s="69" t="s">
        <v>107</v>
      </c>
      <c r="J16" s="70" t="s">
        <v>108</v>
      </c>
      <c r="K16" s="22" t="s">
        <v>109</v>
      </c>
      <c r="L16" s="21" t="s">
        <v>110</v>
      </c>
      <c r="M16" s="69" t="s">
        <v>111</v>
      </c>
      <c r="N16" s="21" t="s">
        <v>112</v>
      </c>
      <c r="O16" s="28" t="s">
        <v>113</v>
      </c>
      <c r="P16" s="29" t="s">
        <v>114</v>
      </c>
      <c r="Q16" s="24" t="s">
        <v>115</v>
      </c>
      <c r="R16" s="21" t="s">
        <v>116</v>
      </c>
      <c r="S16" s="22" t="s">
        <v>117</v>
      </c>
      <c r="T16" s="21" t="s">
        <v>118</v>
      </c>
      <c r="U16" s="22" t="s">
        <v>119</v>
      </c>
      <c r="V16" s="23" t="s">
        <v>120</v>
      </c>
      <c r="W16" s="26" t="s">
        <v>121</v>
      </c>
      <c r="X16" s="21" t="s">
        <v>122</v>
      </c>
      <c r="Y16" s="26" t="s">
        <v>123</v>
      </c>
      <c r="Z16" s="21" t="s">
        <v>124</v>
      </c>
      <c r="AA16" s="22" t="s">
        <v>125</v>
      </c>
      <c r="AB16" s="21" t="s">
        <v>126</v>
      </c>
      <c r="AC16" s="69" t="s">
        <v>127</v>
      </c>
      <c r="AD16" s="70" t="s">
        <v>128</v>
      </c>
      <c r="AE16" s="22" t="s">
        <v>129</v>
      </c>
      <c r="AF16" s="23" t="s">
        <v>130</v>
      </c>
      <c r="AG16" s="24" t="s">
        <v>131</v>
      </c>
      <c r="AH16" s="29" t="s">
        <v>132</v>
      </c>
      <c r="AI16" s="95" t="s">
        <v>133</v>
      </c>
      <c r="AJ16" s="31"/>
      <c r="AK16" s="1"/>
      <c r="AL16" s="1"/>
      <c r="AM16" s="1"/>
    </row>
    <row r="17">
      <c r="B17" s="20"/>
      <c r="C17" s="8" t="s">
        <v>36</v>
      </c>
      <c r="D17" s="32">
        <v>25.300000000000001</v>
      </c>
      <c r="E17" s="33">
        <v>28.600000000000001</v>
      </c>
      <c r="F17" s="32">
        <v>29.800000000000001</v>
      </c>
      <c r="G17" s="71">
        <v>38.899999999999999</v>
      </c>
      <c r="H17" s="32">
        <v>32.700000000000003</v>
      </c>
      <c r="I17" s="71">
        <v>39.200000000000003</v>
      </c>
      <c r="J17" s="34">
        <v>44.799999999999997</v>
      </c>
      <c r="K17" s="33">
        <v>35.799999999999997</v>
      </c>
      <c r="L17" s="32">
        <v>35.799999999999997</v>
      </c>
      <c r="M17" s="71">
        <v>44.799999999999997</v>
      </c>
      <c r="N17" s="32">
        <v>54.299999999999997</v>
      </c>
      <c r="O17" s="86">
        <v>33.200000000000003</v>
      </c>
      <c r="P17" s="74">
        <v>30.199999999999999</v>
      </c>
      <c r="Q17" s="71">
        <v>29.5</v>
      </c>
      <c r="R17" s="32">
        <v>28.600000000000001</v>
      </c>
      <c r="S17" s="33">
        <v>25.300000000000001</v>
      </c>
      <c r="T17" s="39">
        <v>25.300000000000001</v>
      </c>
      <c r="U17" s="40">
        <v>28.600000000000001</v>
      </c>
      <c r="V17" s="41">
        <v>29.5</v>
      </c>
      <c r="W17" s="40">
        <v>30.199999999999999</v>
      </c>
      <c r="X17" s="42">
        <v>33.200000000000003</v>
      </c>
      <c r="Y17" s="88">
        <v>54.299999999999997</v>
      </c>
      <c r="Z17" s="42">
        <v>44.799999999999997</v>
      </c>
      <c r="AA17" s="40">
        <v>35.799999999999997</v>
      </c>
      <c r="AB17" s="42">
        <v>35.799999999999997</v>
      </c>
      <c r="AC17" s="45">
        <v>44.799999999999997</v>
      </c>
      <c r="AD17" s="41">
        <v>39.200000000000003</v>
      </c>
      <c r="AE17" s="40">
        <v>32.700000000000003</v>
      </c>
      <c r="AF17" s="41">
        <v>38.899999999999999</v>
      </c>
      <c r="AG17" s="45">
        <v>29.800000000000001</v>
      </c>
      <c r="AH17" s="89">
        <v>28.600000000000001</v>
      </c>
      <c r="AI17" s="96">
        <v>25.300000000000001</v>
      </c>
      <c r="AJ17" s="31">
        <f>SUM(D17:AI17)</f>
        <v>1113.5999999999997</v>
      </c>
      <c r="AK17" s="1"/>
      <c r="AL17" s="1"/>
      <c r="AM17" s="1"/>
    </row>
    <row r="18">
      <c r="B18" s="47"/>
      <c r="C18" s="8" t="s">
        <v>37</v>
      </c>
      <c r="D18" s="48">
        <v>0</v>
      </c>
      <c r="E18" s="15">
        <f>E15*E17</f>
        <v>0</v>
      </c>
      <c r="F18" s="48">
        <f>F15*F17</f>
        <v>0</v>
      </c>
      <c r="G18" s="97">
        <f>G15*G17</f>
        <v>18283000</v>
      </c>
      <c r="H18" s="48">
        <f>H15*H17</f>
        <v>0</v>
      </c>
      <c r="I18" s="97">
        <f>I15*I17</f>
        <v>19208000</v>
      </c>
      <c r="J18" s="56">
        <f>J15*J17</f>
        <v>21952000</v>
      </c>
      <c r="K18" s="15">
        <f>K15*K17</f>
        <v>0</v>
      </c>
      <c r="L18" s="48">
        <f>L15*L17</f>
        <v>0</v>
      </c>
      <c r="M18" s="97">
        <f>M15*M17</f>
        <v>21952000</v>
      </c>
      <c r="N18" s="48">
        <f>N15*N17</f>
        <v>0</v>
      </c>
      <c r="O18" s="90">
        <f>O15*O17</f>
        <v>0</v>
      </c>
      <c r="P18" s="79">
        <f>P15*P17</f>
        <v>0</v>
      </c>
      <c r="Q18" s="97">
        <f>Q15*Q17</f>
        <v>13865000</v>
      </c>
      <c r="R18" s="48">
        <f>R15*R17</f>
        <v>0</v>
      </c>
      <c r="S18" s="15">
        <f>S15*S17</f>
        <v>0</v>
      </c>
      <c r="T18" s="53">
        <f>T15*T17</f>
        <v>0</v>
      </c>
      <c r="U18" s="15">
        <v>0</v>
      </c>
      <c r="V18" s="56">
        <f>V15*V17</f>
        <v>13865000</v>
      </c>
      <c r="W18" s="15">
        <f>W15*W17</f>
        <v>0</v>
      </c>
      <c r="X18" s="48">
        <f>X15*X17</f>
        <v>0</v>
      </c>
      <c r="Y18" s="90">
        <f>Y15*Y17</f>
        <v>0</v>
      </c>
      <c r="Z18" s="48">
        <v>0</v>
      </c>
      <c r="AA18" s="15">
        <f>AA15*AA17</f>
        <v>0</v>
      </c>
      <c r="AB18" s="48">
        <f>AB15*AB17</f>
        <v>0</v>
      </c>
      <c r="AC18" s="97">
        <f>AC15*AC17</f>
        <v>21952000</v>
      </c>
      <c r="AD18" s="56">
        <f>AD15*AD17</f>
        <v>19208000</v>
      </c>
      <c r="AE18" s="15">
        <f>AE15*AE17</f>
        <v>0</v>
      </c>
      <c r="AF18" s="56">
        <f>AF15*AF17</f>
        <v>18283000</v>
      </c>
      <c r="AG18" s="97">
        <f>AG15*AG17</f>
        <v>14006000</v>
      </c>
      <c r="AH18" s="79">
        <f>AH15*AH17</f>
        <v>0</v>
      </c>
      <c r="AI18" s="57">
        <f>AI15*AI17</f>
        <v>0</v>
      </c>
      <c r="AJ18" s="31"/>
      <c r="AK18" s="1"/>
      <c r="AL18" s="1"/>
      <c r="AM18" s="1"/>
    </row>
    <row r="19">
      <c r="B19" s="7">
        <v>3</v>
      </c>
      <c r="C19" s="58"/>
      <c r="D19" s="98"/>
      <c r="E19" s="99"/>
      <c r="F19" s="100">
        <v>465000</v>
      </c>
      <c r="G19" s="101">
        <v>465000</v>
      </c>
      <c r="H19" s="102"/>
      <c r="I19" s="103"/>
      <c r="J19" s="104">
        <v>480000</v>
      </c>
      <c r="K19" s="105">
        <v>480000</v>
      </c>
      <c r="L19" s="104">
        <v>480000</v>
      </c>
      <c r="M19" s="94">
        <v>480000</v>
      </c>
      <c r="N19" s="102"/>
      <c r="O19" s="106"/>
      <c r="P19" s="102"/>
      <c r="Q19" s="103"/>
      <c r="R19" s="102"/>
      <c r="S19" s="99"/>
      <c r="T19" s="102"/>
      <c r="U19" s="103"/>
      <c r="V19" s="102"/>
      <c r="W19" s="103"/>
      <c r="X19" s="102"/>
      <c r="Y19" s="103"/>
      <c r="Z19" s="107">
        <v>480000</v>
      </c>
      <c r="AA19" s="105">
        <v>480000</v>
      </c>
      <c r="AB19" s="102"/>
      <c r="AC19" s="94">
        <v>480000</v>
      </c>
      <c r="AD19" s="104">
        <v>480000</v>
      </c>
      <c r="AE19" s="94">
        <v>480000</v>
      </c>
      <c r="AF19" s="108">
        <v>465000</v>
      </c>
      <c r="AG19" s="101">
        <v>465000</v>
      </c>
      <c r="AH19" s="102"/>
      <c r="AI19" s="103"/>
      <c r="AK19" s="1"/>
      <c r="AL19" s="1"/>
      <c r="AM19" s="1"/>
    </row>
    <row r="20">
      <c r="B20" s="20"/>
      <c r="C20" s="8" t="s">
        <v>3</v>
      </c>
      <c r="D20" s="21" t="s">
        <v>134</v>
      </c>
      <c r="E20" s="28" t="s">
        <v>135</v>
      </c>
      <c r="F20" s="109" t="s">
        <v>136</v>
      </c>
      <c r="G20" s="24" t="s">
        <v>137</v>
      </c>
      <c r="H20" s="21" t="s">
        <v>138</v>
      </c>
      <c r="I20" s="22" t="s">
        <v>139</v>
      </c>
      <c r="J20" s="70" t="s">
        <v>140</v>
      </c>
      <c r="K20" s="69" t="s">
        <v>141</v>
      </c>
      <c r="L20" s="70" t="s">
        <v>142</v>
      </c>
      <c r="M20" s="69" t="s">
        <v>143</v>
      </c>
      <c r="N20" s="21" t="s">
        <v>144</v>
      </c>
      <c r="O20" s="22" t="s">
        <v>145</v>
      </c>
      <c r="P20" s="21" t="s">
        <v>146</v>
      </c>
      <c r="Q20" s="22" t="s">
        <v>147</v>
      </c>
      <c r="R20" s="21" t="s">
        <v>148</v>
      </c>
      <c r="S20" s="28" t="s">
        <v>149</v>
      </c>
      <c r="T20" s="21" t="s">
        <v>150</v>
      </c>
      <c r="U20" s="22" t="s">
        <v>151</v>
      </c>
      <c r="V20" s="21" t="s">
        <v>152</v>
      </c>
      <c r="W20" s="22" t="s">
        <v>153</v>
      </c>
      <c r="X20" s="21" t="s">
        <v>154</v>
      </c>
      <c r="Y20" s="22" t="s">
        <v>155</v>
      </c>
      <c r="Z20" s="70" t="s">
        <v>156</v>
      </c>
      <c r="AA20" s="69" t="s">
        <v>157</v>
      </c>
      <c r="AB20" s="21" t="s">
        <v>158</v>
      </c>
      <c r="AC20" s="69" t="s">
        <v>159</v>
      </c>
      <c r="AD20" s="70" t="s">
        <v>160</v>
      </c>
      <c r="AE20" s="69" t="s">
        <v>161</v>
      </c>
      <c r="AF20" s="23" t="s">
        <v>162</v>
      </c>
      <c r="AG20" s="24" t="s">
        <v>163</v>
      </c>
      <c r="AH20" s="21" t="s">
        <v>164</v>
      </c>
      <c r="AI20" s="95" t="s">
        <v>165</v>
      </c>
      <c r="AJ20" s="31"/>
      <c r="AK20" s="1"/>
      <c r="AL20" s="1"/>
      <c r="AM20" s="1"/>
    </row>
    <row r="21">
      <c r="B21" s="20"/>
      <c r="C21" s="8" t="s">
        <v>36</v>
      </c>
      <c r="D21" s="32">
        <v>25.300000000000001</v>
      </c>
      <c r="E21" s="37">
        <v>28.600000000000001</v>
      </c>
      <c r="F21" s="110">
        <v>29.800000000000001</v>
      </c>
      <c r="G21" s="71">
        <v>38.899999999999999</v>
      </c>
      <c r="H21" s="32">
        <v>32.700000000000003</v>
      </c>
      <c r="I21" s="33">
        <v>39.200000000000003</v>
      </c>
      <c r="J21" s="34">
        <v>44.799999999999997</v>
      </c>
      <c r="K21" s="71">
        <v>35.799999999999997</v>
      </c>
      <c r="L21" s="34">
        <v>35.799999999999997</v>
      </c>
      <c r="M21" s="71">
        <v>44.799999999999997</v>
      </c>
      <c r="N21" s="32">
        <v>54.299999999999997</v>
      </c>
      <c r="O21" s="33">
        <v>33.200000000000003</v>
      </c>
      <c r="P21" s="32">
        <v>30.199999999999999</v>
      </c>
      <c r="Q21" s="33">
        <v>29.5</v>
      </c>
      <c r="R21" s="32">
        <v>28.600000000000001</v>
      </c>
      <c r="S21" s="86">
        <v>25.300000000000001</v>
      </c>
      <c r="T21" s="39">
        <v>25.300000000000001</v>
      </c>
      <c r="U21" s="40">
        <v>28.600000000000001</v>
      </c>
      <c r="V21" s="42">
        <v>29.5</v>
      </c>
      <c r="W21" s="40">
        <v>30.199999999999999</v>
      </c>
      <c r="X21" s="42">
        <v>33.200000000000003</v>
      </c>
      <c r="Y21" s="40">
        <v>54.299999999999997</v>
      </c>
      <c r="Z21" s="41">
        <v>44.799999999999997</v>
      </c>
      <c r="AA21" s="45">
        <v>35.799999999999997</v>
      </c>
      <c r="AB21" s="42">
        <v>35.799999999999997</v>
      </c>
      <c r="AC21" s="45">
        <v>44.799999999999997</v>
      </c>
      <c r="AD21" s="41">
        <v>39.200000000000003</v>
      </c>
      <c r="AE21" s="45">
        <v>32.700000000000003</v>
      </c>
      <c r="AF21" s="41">
        <v>38.899999999999999</v>
      </c>
      <c r="AG21" s="45">
        <v>29.800000000000001</v>
      </c>
      <c r="AH21" s="42">
        <v>28.600000000000001</v>
      </c>
      <c r="AI21" s="96">
        <v>25.300000000000001</v>
      </c>
      <c r="AJ21" s="31">
        <f>SUM(D21:AI21)</f>
        <v>1113.5999999999997</v>
      </c>
      <c r="AK21" s="1"/>
      <c r="AL21" s="1"/>
      <c r="AM21" s="1"/>
    </row>
    <row r="22">
      <c r="B22" s="47"/>
      <c r="C22" s="8" t="s">
        <v>37</v>
      </c>
      <c r="D22" s="48">
        <v>0</v>
      </c>
      <c r="E22" s="52">
        <v>0</v>
      </c>
      <c r="F22" s="81">
        <f>F19*F21</f>
        <v>13857000</v>
      </c>
      <c r="G22" s="97">
        <f>G19*G21</f>
        <v>18088500</v>
      </c>
      <c r="H22" s="48">
        <f>H19*H21</f>
        <v>0</v>
      </c>
      <c r="I22" s="15">
        <f>I19*I21</f>
        <v>0</v>
      </c>
      <c r="J22" s="56">
        <f>J19*J21</f>
        <v>21504000</v>
      </c>
      <c r="K22" s="97">
        <f>K19*K21</f>
        <v>17184000</v>
      </c>
      <c r="L22" s="56">
        <f>L19*L21</f>
        <v>17184000</v>
      </c>
      <c r="M22" s="97">
        <f>M19*M21</f>
        <v>21504000</v>
      </c>
      <c r="N22" s="48">
        <f>N19*N21</f>
        <v>0</v>
      </c>
      <c r="O22" s="15">
        <f>O19*O21</f>
        <v>0</v>
      </c>
      <c r="P22" s="48">
        <f>P19*P21</f>
        <v>0</v>
      </c>
      <c r="Q22" s="15">
        <f>Q19*Q21</f>
        <v>0</v>
      </c>
      <c r="R22" s="48">
        <f>R19*R21</f>
        <v>0</v>
      </c>
      <c r="S22" s="90">
        <v>0</v>
      </c>
      <c r="T22" s="53">
        <f>T19*T21</f>
        <v>0</v>
      </c>
      <c r="U22" s="111">
        <f>U19*U21</f>
        <v>0</v>
      </c>
      <c r="V22" s="48">
        <f>V19*V21</f>
        <v>0</v>
      </c>
      <c r="W22" s="15">
        <f>W19*W21</f>
        <v>0</v>
      </c>
      <c r="X22" s="48">
        <v>0</v>
      </c>
      <c r="Y22" s="15">
        <f>Y19*Y21</f>
        <v>0</v>
      </c>
      <c r="Z22" s="56">
        <f>Z19*Z21</f>
        <v>21504000</v>
      </c>
      <c r="AA22" s="97">
        <f>AA19*AA21</f>
        <v>17184000</v>
      </c>
      <c r="AB22" s="48">
        <f>AB19*AB21</f>
        <v>0</v>
      </c>
      <c r="AC22" s="97">
        <f>AC19*AC21</f>
        <v>21504000</v>
      </c>
      <c r="AD22" s="56">
        <f>AD19*AD21</f>
        <v>18816000</v>
      </c>
      <c r="AE22" s="97">
        <f>AE19*AE21</f>
        <v>15696000.000000002</v>
      </c>
      <c r="AF22" s="56">
        <f>AF19*AF21</f>
        <v>18088500</v>
      </c>
      <c r="AG22" s="97">
        <f>AG19*AG21</f>
        <v>13857000</v>
      </c>
      <c r="AH22" s="48">
        <f>AH19*AH21</f>
        <v>0</v>
      </c>
      <c r="AI22" s="57">
        <f>AI19*AI21</f>
        <v>0</v>
      </c>
      <c r="AJ22" s="31"/>
      <c r="AK22" s="1"/>
      <c r="AL22" s="1"/>
      <c r="AM22" s="1"/>
    </row>
    <row r="23">
      <c r="B23" s="7">
        <v>2</v>
      </c>
      <c r="C23" s="58"/>
      <c r="D23" s="98"/>
      <c r="E23" s="103"/>
      <c r="F23" s="108">
        <v>460000</v>
      </c>
      <c r="G23" s="106"/>
      <c r="H23" s="112">
        <v>460000</v>
      </c>
      <c r="I23" s="99"/>
      <c r="J23" s="113">
        <v>460000</v>
      </c>
      <c r="K23" s="114">
        <v>460000</v>
      </c>
      <c r="L23" s="102"/>
      <c r="M23" s="115">
        <v>460000</v>
      </c>
      <c r="N23" s="116">
        <v>460000</v>
      </c>
      <c r="O23" s="103"/>
      <c r="P23" s="102"/>
      <c r="Q23" s="117">
        <v>460000</v>
      </c>
      <c r="R23" s="102"/>
      <c r="S23" s="99"/>
      <c r="T23" s="102"/>
      <c r="U23" s="117">
        <v>460000</v>
      </c>
      <c r="V23" s="102"/>
      <c r="W23" s="99"/>
      <c r="X23" s="102"/>
      <c r="Y23" s="114">
        <v>460000</v>
      </c>
      <c r="Z23" s="118"/>
      <c r="AA23" s="103"/>
      <c r="AB23" s="102"/>
      <c r="AC23" s="103"/>
      <c r="AD23" s="118"/>
      <c r="AE23" s="115">
        <v>460000</v>
      </c>
      <c r="AF23" s="102"/>
      <c r="AG23" s="103"/>
      <c r="AH23" s="101">
        <v>460000</v>
      </c>
      <c r="AI23" s="118"/>
      <c r="AJ23" s="1"/>
      <c r="AK23" s="1"/>
      <c r="AL23" s="1"/>
      <c r="AM23" s="1"/>
    </row>
    <row r="24">
      <c r="B24" s="20"/>
      <c r="C24" s="8" t="s">
        <v>3</v>
      </c>
      <c r="D24" s="21" t="s">
        <v>166</v>
      </c>
      <c r="E24" s="22" t="s">
        <v>167</v>
      </c>
      <c r="F24" s="23" t="s">
        <v>168</v>
      </c>
      <c r="G24" s="22" t="s">
        <v>169</v>
      </c>
      <c r="H24" s="119" t="s">
        <v>170</v>
      </c>
      <c r="I24" s="22" t="s">
        <v>171</v>
      </c>
      <c r="J24" s="119" t="s">
        <v>172</v>
      </c>
      <c r="K24" s="120" t="s">
        <v>173</v>
      </c>
      <c r="L24" s="21" t="s">
        <v>174</v>
      </c>
      <c r="M24" s="120" t="s">
        <v>175</v>
      </c>
      <c r="N24" s="119" t="s">
        <v>176</v>
      </c>
      <c r="O24" s="22" t="s">
        <v>177</v>
      </c>
      <c r="P24" s="21" t="s">
        <v>178</v>
      </c>
      <c r="Q24" s="24" t="s">
        <v>179</v>
      </c>
      <c r="R24" s="21" t="s">
        <v>180</v>
      </c>
      <c r="S24" s="28" t="s">
        <v>181</v>
      </c>
      <c r="T24" s="21" t="s">
        <v>182</v>
      </c>
      <c r="U24" s="24" t="s">
        <v>183</v>
      </c>
      <c r="V24" s="21" t="s">
        <v>184</v>
      </c>
      <c r="W24" s="28" t="s">
        <v>185</v>
      </c>
      <c r="X24" s="21" t="s">
        <v>186</v>
      </c>
      <c r="Y24" s="120" t="s">
        <v>187</v>
      </c>
      <c r="Z24" s="121" t="s">
        <v>188</v>
      </c>
      <c r="AA24" s="22" t="s">
        <v>189</v>
      </c>
      <c r="AB24" s="21" t="s">
        <v>190</v>
      </c>
      <c r="AC24" s="22" t="s">
        <v>191</v>
      </c>
      <c r="AD24" s="121" t="s">
        <v>192</v>
      </c>
      <c r="AE24" s="120" t="s">
        <v>193</v>
      </c>
      <c r="AF24" s="21" t="s">
        <v>194</v>
      </c>
      <c r="AG24" s="22" t="s">
        <v>195</v>
      </c>
      <c r="AH24" s="23" t="s">
        <v>196</v>
      </c>
      <c r="AI24" s="30" t="s">
        <v>197</v>
      </c>
      <c r="AJ24" s="31"/>
      <c r="AK24" s="1"/>
      <c r="AL24" s="1"/>
      <c r="AM24" s="1"/>
    </row>
    <row r="25">
      <c r="B25" s="20"/>
      <c r="C25" s="8" t="s">
        <v>36</v>
      </c>
      <c r="D25" s="32">
        <v>25.300000000000001</v>
      </c>
      <c r="E25" s="33">
        <v>28.600000000000001</v>
      </c>
      <c r="F25" s="34">
        <v>29.800000000000001</v>
      </c>
      <c r="G25" s="33">
        <v>38.899999999999999</v>
      </c>
      <c r="H25" s="34">
        <v>32.700000000000003</v>
      </c>
      <c r="I25" s="33">
        <v>39.200000000000003</v>
      </c>
      <c r="J25" s="122">
        <v>44.799999999999997</v>
      </c>
      <c r="K25" s="71">
        <v>35.799999999999997</v>
      </c>
      <c r="L25" s="32">
        <v>35.799999999999997</v>
      </c>
      <c r="M25" s="71">
        <v>44.799999999999997</v>
      </c>
      <c r="N25" s="122">
        <v>54.299999999999997</v>
      </c>
      <c r="O25" s="33">
        <v>33.200000000000003</v>
      </c>
      <c r="P25" s="32">
        <v>30.199999999999999</v>
      </c>
      <c r="Q25" s="71">
        <v>29.5</v>
      </c>
      <c r="R25" s="32">
        <v>28.600000000000001</v>
      </c>
      <c r="S25" s="86">
        <v>25.300000000000001</v>
      </c>
      <c r="T25" s="39">
        <v>25.300000000000001</v>
      </c>
      <c r="U25" s="45">
        <v>28.600000000000001</v>
      </c>
      <c r="V25" s="42">
        <v>29.5</v>
      </c>
      <c r="W25" s="88">
        <v>30.199999999999999</v>
      </c>
      <c r="X25" s="42">
        <v>33.200000000000003</v>
      </c>
      <c r="Y25" s="45">
        <v>54.299999999999997</v>
      </c>
      <c r="Z25" s="89">
        <v>44.799999999999997</v>
      </c>
      <c r="AA25" s="40">
        <v>35.799999999999997</v>
      </c>
      <c r="AB25" s="42">
        <v>35.799999999999997</v>
      </c>
      <c r="AC25" s="40">
        <v>44.799999999999997</v>
      </c>
      <c r="AD25" s="89">
        <v>39.200000000000003</v>
      </c>
      <c r="AE25" s="45">
        <v>32.700000000000003</v>
      </c>
      <c r="AF25" s="42">
        <v>38.899999999999999</v>
      </c>
      <c r="AG25" s="40">
        <v>29.800000000000001</v>
      </c>
      <c r="AH25" s="41">
        <v>28.600000000000001</v>
      </c>
      <c r="AI25" s="123">
        <v>25.300000000000001</v>
      </c>
      <c r="AJ25" s="31">
        <f>SUM(D25:AI25)</f>
        <v>1113.5999999999997</v>
      </c>
      <c r="AK25" s="1"/>
      <c r="AL25" s="1"/>
      <c r="AM25" s="1"/>
    </row>
    <row r="26">
      <c r="B26" s="47"/>
      <c r="C26" s="8" t="s">
        <v>37</v>
      </c>
      <c r="D26" s="124">
        <f>D23*D25</f>
        <v>0</v>
      </c>
      <c r="E26" s="125">
        <f>E23*E25</f>
        <v>0</v>
      </c>
      <c r="F26" s="126">
        <f>F23*F25</f>
        <v>13708000</v>
      </c>
      <c r="G26" s="125">
        <f>G23*G25</f>
        <v>0</v>
      </c>
      <c r="H26" s="126">
        <f>H23*H25</f>
        <v>15042000.000000002</v>
      </c>
      <c r="I26" s="125">
        <v>0</v>
      </c>
      <c r="J26" s="127">
        <f>J23*J25</f>
        <v>20608000</v>
      </c>
      <c r="K26" s="128">
        <f>K23*K25</f>
        <v>16467999.999999998</v>
      </c>
      <c r="L26" s="124">
        <f>L23*L25</f>
        <v>0</v>
      </c>
      <c r="M26" s="128">
        <f>M23*M25</f>
        <v>20608000</v>
      </c>
      <c r="N26" s="127">
        <f>N23*N25</f>
        <v>24978000</v>
      </c>
      <c r="O26" s="125">
        <f>O23*O25</f>
        <v>0</v>
      </c>
      <c r="P26" s="124">
        <f>P23*P25</f>
        <v>0</v>
      </c>
      <c r="Q26" s="128">
        <f>Q23*Q25</f>
        <v>13570000</v>
      </c>
      <c r="R26" s="124">
        <f>R23*R25</f>
        <v>0</v>
      </c>
      <c r="S26" s="129">
        <f>S23*S25</f>
        <v>0</v>
      </c>
      <c r="T26" s="130">
        <f>T23*T25</f>
        <v>0</v>
      </c>
      <c r="U26" s="128">
        <f>U23*U25</f>
        <v>13156000</v>
      </c>
      <c r="V26" s="124">
        <f>V23*V25</f>
        <v>0</v>
      </c>
      <c r="W26" s="129">
        <v>0</v>
      </c>
      <c r="X26" s="124">
        <f>X23*X25</f>
        <v>0</v>
      </c>
      <c r="Y26" s="128">
        <f>Y23*Y25</f>
        <v>24978000</v>
      </c>
      <c r="Z26" s="131">
        <v>0</v>
      </c>
      <c r="AA26" s="125">
        <f>AA23*AA25</f>
        <v>0</v>
      </c>
      <c r="AB26" s="124">
        <f>AB23*AB25</f>
        <v>0</v>
      </c>
      <c r="AC26" s="125">
        <f>AC23*AC25</f>
        <v>0</v>
      </c>
      <c r="AD26" s="131">
        <f>AD23*AD25</f>
        <v>0</v>
      </c>
      <c r="AE26" s="128">
        <f>AE23*AE25</f>
        <v>15042000.000000002</v>
      </c>
      <c r="AF26" s="124">
        <f>AF23*AF25</f>
        <v>0</v>
      </c>
      <c r="AG26" s="125">
        <f>AG23*AG25</f>
        <v>0</v>
      </c>
      <c r="AH26" s="126">
        <f>AH23*AH25</f>
        <v>13156000</v>
      </c>
      <c r="AI26" s="132">
        <f>AI23*AI25</f>
        <v>0</v>
      </c>
      <c r="AJ26" s="31"/>
      <c r="AK26" s="1"/>
      <c r="AL26" s="1"/>
      <c r="AM26" s="1"/>
    </row>
    <row r="27">
      <c r="B27" s="7">
        <v>1</v>
      </c>
      <c r="C27" s="58" t="s">
        <v>198</v>
      </c>
      <c r="D27" s="133"/>
      <c r="E27" s="134"/>
      <c r="F27" s="134"/>
      <c r="G27" s="134"/>
      <c r="H27" s="134"/>
      <c r="I27" s="134"/>
      <c r="J27" s="134"/>
      <c r="K27" s="135"/>
      <c r="L27" s="133"/>
      <c r="M27" s="134"/>
      <c r="N27" s="134"/>
      <c r="O27" s="134"/>
      <c r="P27" s="134"/>
      <c r="Q27" s="134"/>
      <c r="R27" s="134"/>
      <c r="S27" s="135"/>
      <c r="T27" s="133"/>
      <c r="U27" s="134"/>
      <c r="V27" s="134"/>
      <c r="W27" s="134"/>
      <c r="X27" s="134"/>
      <c r="Y27" s="134"/>
      <c r="Z27" s="134"/>
      <c r="AA27" s="135"/>
      <c r="AB27" s="133"/>
      <c r="AC27" s="134"/>
      <c r="AD27" s="134"/>
      <c r="AE27" s="134"/>
      <c r="AF27" s="134"/>
      <c r="AG27" s="134"/>
      <c r="AH27" s="134"/>
      <c r="AI27" s="135"/>
      <c r="AK27" s="1"/>
      <c r="AL27" s="1"/>
      <c r="AM27" s="1"/>
    </row>
    <row r="28">
      <c r="B28" s="20"/>
      <c r="C28" s="8"/>
      <c r="D28" s="136" t="s">
        <v>199</v>
      </c>
      <c r="E28" s="33"/>
      <c r="F28" s="33"/>
      <c r="G28" s="33"/>
      <c r="H28" s="33"/>
      <c r="I28" s="33"/>
      <c r="J28" s="33"/>
      <c r="K28" s="137"/>
      <c r="L28" s="136" t="s">
        <v>200</v>
      </c>
      <c r="M28" s="33"/>
      <c r="N28" s="33"/>
      <c r="O28" s="33"/>
      <c r="P28" s="33"/>
      <c r="Q28" s="33"/>
      <c r="R28" s="33"/>
      <c r="S28" s="137"/>
      <c r="T28" s="136" t="s">
        <v>201</v>
      </c>
      <c r="U28" s="33"/>
      <c r="V28" s="33"/>
      <c r="W28" s="33"/>
      <c r="X28" s="33"/>
      <c r="Y28" s="33"/>
      <c r="Z28" s="33"/>
      <c r="AA28" s="137"/>
      <c r="AB28" s="33" t="s">
        <v>202</v>
      </c>
      <c r="AC28" s="33"/>
      <c r="AD28" s="33"/>
      <c r="AE28" s="33"/>
      <c r="AF28" s="33"/>
      <c r="AG28" s="33"/>
      <c r="AH28" s="33"/>
      <c r="AI28" s="33"/>
      <c r="AK28" s="1"/>
      <c r="AL28" s="1"/>
      <c r="AM28" s="1"/>
    </row>
    <row r="29">
      <c r="B29" s="20"/>
      <c r="C29" s="8"/>
      <c r="D29" s="136">
        <v>299.19999999999999</v>
      </c>
      <c r="E29" s="33"/>
      <c r="F29" s="33"/>
      <c r="G29" s="33"/>
      <c r="H29" s="33"/>
      <c r="I29" s="33"/>
      <c r="J29" s="33"/>
      <c r="K29" s="137"/>
      <c r="L29" s="136">
        <v>267.69999999999999</v>
      </c>
      <c r="M29" s="33"/>
      <c r="N29" s="33"/>
      <c r="O29" s="33"/>
      <c r="P29" s="33"/>
      <c r="Q29" s="33"/>
      <c r="R29" s="33"/>
      <c r="S29" s="137"/>
      <c r="T29" s="136">
        <v>267.69999999999999</v>
      </c>
      <c r="U29" s="33"/>
      <c r="V29" s="33"/>
      <c r="W29" s="33"/>
      <c r="X29" s="33"/>
      <c r="Y29" s="33"/>
      <c r="Z29" s="33"/>
      <c r="AA29" s="137"/>
      <c r="AB29" s="136">
        <v>299.19999999999999</v>
      </c>
      <c r="AC29" s="33"/>
      <c r="AD29" s="33"/>
      <c r="AE29" s="33"/>
      <c r="AF29" s="33"/>
      <c r="AG29" s="33"/>
      <c r="AH29" s="33"/>
      <c r="AI29" s="137"/>
      <c r="AJ29" s="31">
        <f>SUM(D27:AI30)</f>
        <v>1133.8</v>
      </c>
      <c r="AK29" s="1"/>
      <c r="AL29" s="1"/>
      <c r="AM29" s="1"/>
    </row>
    <row r="30">
      <c r="B30" s="47"/>
      <c r="C30" s="8"/>
      <c r="D30" s="138"/>
      <c r="E30" s="139"/>
      <c r="F30" s="139"/>
      <c r="G30" s="139"/>
      <c r="H30" s="139"/>
      <c r="I30" s="139"/>
      <c r="J30" s="139"/>
      <c r="K30" s="140"/>
      <c r="L30" s="138">
        <f>L27*L29</f>
        <v>0</v>
      </c>
      <c r="M30" s="139"/>
      <c r="N30" s="139"/>
      <c r="O30" s="139"/>
      <c r="P30" s="139"/>
      <c r="Q30" s="139"/>
      <c r="R30" s="139"/>
      <c r="S30" s="139"/>
      <c r="T30" s="141">
        <f>T27*T29</f>
        <v>0</v>
      </c>
      <c r="U30" s="142"/>
      <c r="V30" s="142"/>
      <c r="W30" s="142"/>
      <c r="X30" s="142"/>
      <c r="Y30" s="142"/>
      <c r="Z30" s="142"/>
      <c r="AA30" s="143"/>
      <c r="AB30" s="141"/>
      <c r="AC30" s="142"/>
      <c r="AD30" s="142"/>
      <c r="AE30" s="142"/>
      <c r="AF30" s="142"/>
      <c r="AG30" s="142"/>
      <c r="AH30" s="142"/>
      <c r="AI30" s="143"/>
      <c r="AK30" s="1"/>
      <c r="AL30" s="1"/>
      <c r="AM30" s="1"/>
    </row>
    <row r="31">
      <c r="B31" s="7" t="s">
        <v>203</v>
      </c>
      <c r="C31" s="58" t="s">
        <v>204</v>
      </c>
      <c r="D31" s="144">
        <v>24</v>
      </c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6"/>
      <c r="T31" s="147">
        <v>22</v>
      </c>
      <c r="U31" s="148"/>
      <c r="V31" s="148"/>
      <c r="W31" s="148"/>
      <c r="X31" s="148"/>
      <c r="Y31" s="148"/>
      <c r="Z31" s="148"/>
      <c r="AA31" s="148"/>
      <c r="AB31" s="148"/>
      <c r="AC31" s="148"/>
      <c r="AD31" s="148"/>
      <c r="AE31" s="148"/>
      <c r="AF31" s="148"/>
      <c r="AG31" s="148"/>
      <c r="AH31" s="148"/>
      <c r="AI31" s="149"/>
      <c r="AK31" s="1"/>
      <c r="AL31" s="1"/>
      <c r="AM31" s="1"/>
    </row>
    <row r="32">
      <c r="B32" s="20"/>
      <c r="C32" s="8"/>
      <c r="D32" s="150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7"/>
      <c r="U32" s="148"/>
      <c r="V32" s="148"/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I32" s="148"/>
      <c r="AK32" s="1"/>
      <c r="AL32" s="1"/>
      <c r="AM32" s="1"/>
    </row>
    <row r="33">
      <c r="B33" s="20"/>
      <c r="C33" s="8"/>
      <c r="D33" s="150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7"/>
      <c r="U33" s="148"/>
      <c r="V33" s="148"/>
      <c r="W33" s="148"/>
      <c r="X33" s="148"/>
      <c r="Y33" s="148"/>
      <c r="Z33" s="148"/>
      <c r="AA33" s="148"/>
      <c r="AB33" s="148"/>
      <c r="AC33" s="148"/>
      <c r="AD33" s="148"/>
      <c r="AE33" s="148"/>
      <c r="AF33" s="148"/>
      <c r="AG33" s="148"/>
      <c r="AH33" s="148"/>
      <c r="AI33" s="148"/>
      <c r="AJ33" s="31">
        <f>SUM(D31:AI34)</f>
        <v>46</v>
      </c>
      <c r="AK33" s="1"/>
      <c r="AL33" s="1"/>
      <c r="AM33" s="1"/>
    </row>
    <row r="34">
      <c r="B34" s="47"/>
      <c r="C34" s="151"/>
      <c r="D34" s="152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53"/>
      <c r="T34" s="154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31"/>
      <c r="AK34" s="1"/>
      <c r="AL34" s="1"/>
      <c r="AM34" s="1"/>
    </row>
    <row r="35">
      <c r="A35" s="1"/>
      <c r="C35" s="155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5"/>
      <c r="U35" s="155"/>
      <c r="V35" s="155"/>
      <c r="W35" s="155"/>
      <c r="X35" s="155"/>
      <c r="Y35" s="155"/>
      <c r="Z35" s="155"/>
      <c r="AA35" s="155"/>
      <c r="AB35" s="155"/>
      <c r="AC35" s="155"/>
      <c r="AD35" s="155"/>
      <c r="AE35" s="155"/>
      <c r="AF35" s="155"/>
      <c r="AG35" s="155"/>
      <c r="AH35" s="155"/>
      <c r="AI35" s="155"/>
      <c r="AJ35" s="1"/>
      <c r="AK35" s="1"/>
      <c r="AL35" s="1"/>
      <c r="AM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>
        <f>AJ5+AJ9+AJ13+AJ17+AJ21+AJ25</f>
        <v>6681.5999999999976</v>
      </c>
      <c r="AK37" s="1"/>
      <c r="AL37" s="1"/>
      <c r="AM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/>
  </sheetData>
  <mergeCells count="32">
    <mergeCell ref="B1:G2"/>
    <mergeCell ref="H1:K2"/>
    <mergeCell ref="L1:O2"/>
    <mergeCell ref="P1:S2"/>
    <mergeCell ref="B3:B6"/>
    <mergeCell ref="B7:B10"/>
    <mergeCell ref="B11:B14"/>
    <mergeCell ref="B15:B18"/>
    <mergeCell ref="B19:B22"/>
    <mergeCell ref="B23:B26"/>
    <mergeCell ref="B27:B30"/>
    <mergeCell ref="C27:C30"/>
    <mergeCell ref="D27:K27"/>
    <mergeCell ref="L27:S27"/>
    <mergeCell ref="T27:AA27"/>
    <mergeCell ref="AB27:AI27"/>
    <mergeCell ref="D28:K28"/>
    <mergeCell ref="L28:S28"/>
    <mergeCell ref="T28:AA28"/>
    <mergeCell ref="AB28:AI28"/>
    <mergeCell ref="D29:K29"/>
    <mergeCell ref="L29:S29"/>
    <mergeCell ref="T29:AA29"/>
    <mergeCell ref="AB29:AI29"/>
    <mergeCell ref="D30:K30"/>
    <mergeCell ref="L30:S30"/>
    <mergeCell ref="T30:AA30"/>
    <mergeCell ref="AB30:AI30"/>
    <mergeCell ref="B31:B34"/>
    <mergeCell ref="C31:C34"/>
    <mergeCell ref="D31:S34"/>
    <mergeCell ref="T31:AI34"/>
  </mergeCells>
  <printOptions headings="0" gridLines="0"/>
  <pageMargins left="0.70078740157480324" right="0.54330708661417315" top="0.75196850393700776" bottom="0.75196850393700776" header="0.29999999999999999" footer="0.29999999999999999"/>
  <pageSetup paperSize="9" scale="30" firstPageNumber="1" fitToWidth="1" fitToHeight="1" pageOrder="downThenOver" orientation="landscape" usePrinterDefaults="1" blackAndWhite="0" draft="0" cellComments="none" useFirstPageNumber="1" errors="displayed" horizontalDpi="600" verticalDpi="600" copies="1"/>
  <headerFooter/>
  <extLst>
    <ext uri="{231B7EB2-2AFC-4442-B178-5FFDF5851E7C}">
      <userProtectedRanges>
        <userProtectedRange name="б" sqref="1:1048576">
          <users>
            <user id="1130000063732360" name="Арминэ Мурадян"/>
          </users>
        </userProtectedRange>
      </userProtectedRange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B1" zoomScale="100" workbookViewId="0">
      <selection activeCell="A1" activeCellId="0" sqref="A1"/>
    </sheetView>
  </sheetViews>
  <sheetFormatPr defaultRowHeight="14.25"/>
  <cols>
    <col customWidth="1" hidden="1" min="1" max="1" width="0"/>
    <col customWidth="1" min="2" max="19" width="15.7109375"/>
    <col customWidth="1" min="20" max="35" width="14.8515625"/>
    <col bestFit="1" min="36" max="36" width="9.7109375"/>
  </cols>
  <sheetData>
    <row r="1" ht="14.25">
      <c r="B1" s="2" t="s">
        <v>1</v>
      </c>
      <c r="C1" s="2"/>
      <c r="D1" s="2"/>
      <c r="E1" s="2"/>
      <c r="F1" s="2"/>
      <c r="G1" s="2"/>
      <c r="H1" s="156" t="s">
        <v>205</v>
      </c>
      <c r="I1" s="156"/>
      <c r="J1" s="156"/>
      <c r="K1" s="156"/>
      <c r="L1" s="157"/>
      <c r="M1" s="157"/>
      <c r="N1" s="157"/>
      <c r="O1" s="157"/>
      <c r="P1" s="157"/>
      <c r="Q1" s="157"/>
      <c r="R1" s="157"/>
      <c r="S1" s="157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K1" s="1"/>
    </row>
    <row r="2" ht="14.25">
      <c r="B2" s="4"/>
      <c r="C2" s="4"/>
      <c r="D2" s="4"/>
      <c r="E2" s="4"/>
      <c r="F2" s="4"/>
      <c r="G2" s="4"/>
      <c r="H2" s="158"/>
      <c r="I2" s="158"/>
      <c r="J2" s="158"/>
      <c r="K2" s="158"/>
      <c r="L2" s="159"/>
      <c r="M2" s="159"/>
      <c r="N2" s="159"/>
      <c r="O2" s="159"/>
      <c r="P2" s="159"/>
      <c r="Q2" s="159"/>
      <c r="R2" s="159"/>
      <c r="S2" s="159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160"/>
      <c r="AE2" s="160"/>
      <c r="AF2" s="160"/>
      <c r="AG2" s="160"/>
      <c r="AH2" s="160"/>
      <c r="AI2" s="160"/>
      <c r="AJ2" s="31"/>
      <c r="AK2" s="1"/>
    </row>
    <row r="3" ht="14.25">
      <c r="B3" s="7">
        <v>7</v>
      </c>
      <c r="C3" s="8"/>
      <c r="D3" s="161"/>
      <c r="E3" s="162"/>
      <c r="F3" s="163">
        <v>485000</v>
      </c>
      <c r="G3" s="164">
        <v>485000</v>
      </c>
      <c r="H3" s="165">
        <v>485000</v>
      </c>
      <c r="I3" s="166">
        <v>485000</v>
      </c>
      <c r="J3" s="162"/>
      <c r="K3" s="166">
        <v>485000</v>
      </c>
      <c r="L3" s="166">
        <v>485000</v>
      </c>
      <c r="M3" s="167"/>
      <c r="N3" s="168"/>
      <c r="O3" s="162"/>
      <c r="P3" s="169"/>
      <c r="Q3" s="170"/>
      <c r="R3" s="169"/>
      <c r="S3" s="162"/>
      <c r="T3" s="169"/>
      <c r="U3" s="162"/>
      <c r="V3" s="163">
        <v>485000</v>
      </c>
      <c r="W3" s="167"/>
      <c r="X3" s="168"/>
      <c r="Y3" s="167"/>
      <c r="Z3" s="168"/>
      <c r="AA3" s="167"/>
      <c r="AB3" s="168"/>
      <c r="AC3" s="167"/>
      <c r="AD3" s="168"/>
      <c r="AE3" s="167"/>
      <c r="AF3" s="163">
        <v>485000</v>
      </c>
      <c r="AG3" s="164">
        <v>485000</v>
      </c>
      <c r="AH3" s="169"/>
      <c r="AI3" s="171"/>
      <c r="AK3" s="1"/>
    </row>
    <row r="4" ht="14.25">
      <c r="B4" s="20"/>
      <c r="C4" s="8" t="s">
        <v>3</v>
      </c>
      <c r="D4" s="21" t="s">
        <v>4</v>
      </c>
      <c r="E4" s="22" t="s">
        <v>5</v>
      </c>
      <c r="F4" s="23" t="s">
        <v>6</v>
      </c>
      <c r="G4" s="24" t="s">
        <v>7</v>
      </c>
      <c r="H4" s="70" t="s">
        <v>8</v>
      </c>
      <c r="I4" s="69" t="s">
        <v>9</v>
      </c>
      <c r="J4" s="21" t="s">
        <v>10</v>
      </c>
      <c r="K4" s="69" t="s">
        <v>11</v>
      </c>
      <c r="L4" s="70" t="s">
        <v>12</v>
      </c>
      <c r="M4" s="26" t="s">
        <v>13</v>
      </c>
      <c r="N4" s="25" t="s">
        <v>14</v>
      </c>
      <c r="O4" s="22" t="s">
        <v>15</v>
      </c>
      <c r="P4" s="21" t="s">
        <v>16</v>
      </c>
      <c r="Q4" s="28" t="s">
        <v>17</v>
      </c>
      <c r="R4" s="21" t="s">
        <v>18</v>
      </c>
      <c r="S4" s="22" t="s">
        <v>19</v>
      </c>
      <c r="T4" s="21" t="s">
        <v>20</v>
      </c>
      <c r="U4" s="22" t="s">
        <v>21</v>
      </c>
      <c r="V4" s="23" t="s">
        <v>22</v>
      </c>
      <c r="W4" s="26" t="s">
        <v>23</v>
      </c>
      <c r="X4" s="25" t="s">
        <v>24</v>
      </c>
      <c r="Y4" s="26" t="s">
        <v>25</v>
      </c>
      <c r="Z4" s="25" t="s">
        <v>26</v>
      </c>
      <c r="AA4" s="26" t="s">
        <v>27</v>
      </c>
      <c r="AB4" s="25" t="s">
        <v>28</v>
      </c>
      <c r="AC4" s="26" t="s">
        <v>29</v>
      </c>
      <c r="AD4" s="25" t="s">
        <v>30</v>
      </c>
      <c r="AE4" s="26" t="s">
        <v>31</v>
      </c>
      <c r="AF4" s="23" t="s">
        <v>32</v>
      </c>
      <c r="AG4" s="24" t="s">
        <v>33</v>
      </c>
      <c r="AH4" s="21" t="s">
        <v>34</v>
      </c>
      <c r="AI4" s="22" t="s">
        <v>35</v>
      </c>
      <c r="AK4" s="1"/>
    </row>
    <row r="5" ht="14.25">
      <c r="B5" s="20"/>
      <c r="C5" s="151" t="s">
        <v>36</v>
      </c>
      <c r="D5" s="137">
        <v>25.300000000000001</v>
      </c>
      <c r="E5" s="32">
        <v>28.600000000000001</v>
      </c>
      <c r="F5" s="71">
        <v>29.800000000000001</v>
      </c>
      <c r="G5" s="122">
        <v>38.899999999999999</v>
      </c>
      <c r="H5" s="73">
        <v>32.700000000000003</v>
      </c>
      <c r="I5" s="110">
        <v>39.200000000000003</v>
      </c>
      <c r="J5" s="33">
        <v>44.799999999999997</v>
      </c>
      <c r="K5" s="110">
        <v>35.799999999999997</v>
      </c>
      <c r="L5" s="73">
        <v>35.799999999999997</v>
      </c>
      <c r="M5" s="36">
        <v>44.799999999999997</v>
      </c>
      <c r="N5" s="37">
        <v>54.299999999999997</v>
      </c>
      <c r="O5" s="32">
        <v>33.200000000000003</v>
      </c>
      <c r="P5" s="33">
        <v>30.199999999999999</v>
      </c>
      <c r="Q5" s="36">
        <v>29.5</v>
      </c>
      <c r="R5" s="33">
        <v>28.600000000000001</v>
      </c>
      <c r="S5" s="172">
        <v>25.300000000000001</v>
      </c>
      <c r="T5" s="40">
        <v>25.300000000000001</v>
      </c>
      <c r="U5" s="42">
        <v>28.600000000000001</v>
      </c>
      <c r="V5" s="45">
        <v>29.5</v>
      </c>
      <c r="W5" s="44">
        <v>30.199999999999999</v>
      </c>
      <c r="X5" s="88">
        <v>33.200000000000003</v>
      </c>
      <c r="Y5" s="44">
        <v>54.299999999999997</v>
      </c>
      <c r="Z5" s="43">
        <v>44.799999999999997</v>
      </c>
      <c r="AA5" s="44">
        <v>35.799999999999997</v>
      </c>
      <c r="AB5" s="43">
        <v>35.799999999999997</v>
      </c>
      <c r="AC5" s="44">
        <v>44.799999999999997</v>
      </c>
      <c r="AD5" s="43">
        <v>39.200000000000003</v>
      </c>
      <c r="AE5" s="44">
        <v>32.700000000000003</v>
      </c>
      <c r="AF5" s="45">
        <v>38.899999999999999</v>
      </c>
      <c r="AG5" s="41">
        <v>29.800000000000001</v>
      </c>
      <c r="AH5" s="40">
        <v>28.600000000000001</v>
      </c>
      <c r="AI5" s="96">
        <v>25.300000000000001</v>
      </c>
      <c r="AJ5" s="173">
        <f>SUM(D5:AI5)</f>
        <v>1113.5999999999997</v>
      </c>
      <c r="AK5" s="1"/>
    </row>
    <row r="6" ht="14.25">
      <c r="B6" s="47"/>
      <c r="C6" s="174" t="s">
        <v>37</v>
      </c>
      <c r="D6" s="175">
        <f>D3*D5</f>
        <v>0</v>
      </c>
      <c r="E6" s="176">
        <f>E3*E5</f>
        <v>0</v>
      </c>
      <c r="F6" s="177">
        <f>F3*F5</f>
        <v>14453000</v>
      </c>
      <c r="G6" s="178">
        <f>G3*G5</f>
        <v>18866500</v>
      </c>
      <c r="H6" s="179">
        <f>H3*H5</f>
        <v>15859500.000000002</v>
      </c>
      <c r="I6" s="180">
        <f>I3*I5</f>
        <v>19012000</v>
      </c>
      <c r="J6" s="169">
        <f>J3*J5</f>
        <v>0</v>
      </c>
      <c r="K6" s="180">
        <f>K3*K5</f>
        <v>17363000</v>
      </c>
      <c r="L6" s="179">
        <f>L3*L5</f>
        <v>17363000</v>
      </c>
      <c r="M6" s="176">
        <f>M3*M5</f>
        <v>0</v>
      </c>
      <c r="N6" s="169">
        <f>N3*N5</f>
        <v>0</v>
      </c>
      <c r="O6" s="176">
        <f>O3*O5</f>
        <v>0</v>
      </c>
      <c r="P6" s="169">
        <f>P3*P5</f>
        <v>0</v>
      </c>
      <c r="Q6" s="176">
        <f>Q3*Q5</f>
        <v>0</v>
      </c>
      <c r="R6" s="169">
        <f>R3*R5</f>
        <v>0</v>
      </c>
      <c r="S6" s="181">
        <f>S3*S5</f>
        <v>0</v>
      </c>
      <c r="T6" s="169">
        <f>T3*T5</f>
        <v>0</v>
      </c>
      <c r="U6" s="176">
        <f>U3*U5</f>
        <v>0</v>
      </c>
      <c r="V6" s="177">
        <f>V3*V5</f>
        <v>14307500</v>
      </c>
      <c r="W6" s="176">
        <f>W3*W5</f>
        <v>0</v>
      </c>
      <c r="X6" s="182">
        <f>X3*X5</f>
        <v>0</v>
      </c>
      <c r="Y6" s="176">
        <f>Y3*Y5</f>
        <v>0</v>
      </c>
      <c r="Z6" s="169">
        <f>Z3*Z5</f>
        <v>0</v>
      </c>
      <c r="AA6" s="176">
        <f>AA3*AA5</f>
        <v>0</v>
      </c>
      <c r="AB6" s="169">
        <f>AB3*AB5</f>
        <v>0</v>
      </c>
      <c r="AC6" s="176">
        <f>AC3*AC5</f>
        <v>0</v>
      </c>
      <c r="AD6" s="169">
        <f>AD3*AD5</f>
        <v>0</v>
      </c>
      <c r="AE6" s="176">
        <f>AE3*AE5</f>
        <v>0</v>
      </c>
      <c r="AF6" s="177">
        <f>AF3*AF5</f>
        <v>18866500</v>
      </c>
      <c r="AG6" s="183">
        <f>AG3*AG5</f>
        <v>14453000</v>
      </c>
      <c r="AH6" s="169">
        <f>AH3*AH5</f>
        <v>0</v>
      </c>
      <c r="AI6" s="184">
        <f>AI3*AI5</f>
        <v>0</v>
      </c>
      <c r="AJ6" s="31"/>
      <c r="AK6" s="1"/>
    </row>
    <row r="7" ht="14.25">
      <c r="B7" s="7">
        <v>6</v>
      </c>
      <c r="C7" s="8"/>
      <c r="D7" s="161"/>
      <c r="E7" s="169"/>
      <c r="F7" s="185">
        <v>480000</v>
      </c>
      <c r="G7" s="163">
        <v>480000</v>
      </c>
      <c r="H7" s="161"/>
      <c r="I7" s="161"/>
      <c r="J7" s="186">
        <v>480000</v>
      </c>
      <c r="K7" s="186">
        <v>480000</v>
      </c>
      <c r="L7" s="186">
        <v>480000</v>
      </c>
      <c r="M7" s="186">
        <v>480000</v>
      </c>
      <c r="N7" s="186">
        <v>480000</v>
      </c>
      <c r="O7" s="187"/>
      <c r="P7" s="188">
        <v>480000</v>
      </c>
      <c r="Q7" s="187"/>
      <c r="R7" s="161"/>
      <c r="S7" s="169"/>
      <c r="T7" s="161"/>
      <c r="U7" s="169"/>
      <c r="V7" s="185">
        <v>480000</v>
      </c>
      <c r="W7" s="169"/>
      <c r="X7" s="161"/>
      <c r="Y7" s="168"/>
      <c r="Z7" s="161"/>
      <c r="AA7" s="169"/>
      <c r="AB7" s="186">
        <v>480000</v>
      </c>
      <c r="AC7" s="186">
        <v>480000</v>
      </c>
      <c r="AD7" s="186">
        <v>480000</v>
      </c>
      <c r="AE7" s="186">
        <v>480000</v>
      </c>
      <c r="AF7" s="185">
        <v>480000</v>
      </c>
      <c r="AG7" s="163">
        <v>480000</v>
      </c>
      <c r="AH7" s="161"/>
      <c r="AI7" s="169"/>
      <c r="AK7" s="1"/>
    </row>
    <row r="8" ht="14.25">
      <c r="B8" s="20"/>
      <c r="C8" s="8" t="s">
        <v>3</v>
      </c>
      <c r="D8" s="21" t="s">
        <v>38</v>
      </c>
      <c r="E8" s="22" t="s">
        <v>39</v>
      </c>
      <c r="F8" s="23" t="s">
        <v>40</v>
      </c>
      <c r="G8" s="24" t="s">
        <v>41</v>
      </c>
      <c r="H8" s="21" t="s">
        <v>42</v>
      </c>
      <c r="I8" s="22" t="s">
        <v>43</v>
      </c>
      <c r="J8" s="70" t="s">
        <v>44</v>
      </c>
      <c r="K8" s="69" t="s">
        <v>45</v>
      </c>
      <c r="L8" s="70" t="s">
        <v>46</v>
      </c>
      <c r="M8" s="69" t="s">
        <v>47</v>
      </c>
      <c r="N8" s="70" t="s">
        <v>48</v>
      </c>
      <c r="O8" s="28" t="s">
        <v>49</v>
      </c>
      <c r="P8" s="189" t="s">
        <v>50</v>
      </c>
      <c r="Q8" s="28" t="s">
        <v>51</v>
      </c>
      <c r="R8" s="21" t="s">
        <v>52</v>
      </c>
      <c r="S8" s="22" t="s">
        <v>53</v>
      </c>
      <c r="T8" s="21" t="s">
        <v>54</v>
      </c>
      <c r="U8" s="22" t="s">
        <v>55</v>
      </c>
      <c r="V8" s="23" t="s">
        <v>56</v>
      </c>
      <c r="W8" s="22" t="s">
        <v>57</v>
      </c>
      <c r="X8" s="21" t="s">
        <v>58</v>
      </c>
      <c r="Y8" s="26" t="s">
        <v>59</v>
      </c>
      <c r="Z8" s="21" t="s">
        <v>60</v>
      </c>
      <c r="AA8" s="22" t="s">
        <v>61</v>
      </c>
      <c r="AB8" s="70" t="s">
        <v>62</v>
      </c>
      <c r="AC8" s="69" t="s">
        <v>63</v>
      </c>
      <c r="AD8" s="70" t="s">
        <v>64</v>
      </c>
      <c r="AE8" s="69" t="s">
        <v>65</v>
      </c>
      <c r="AF8" s="23" t="s">
        <v>66</v>
      </c>
      <c r="AG8" s="24" t="s">
        <v>67</v>
      </c>
      <c r="AH8" s="21" t="s">
        <v>68</v>
      </c>
      <c r="AI8" s="95" t="s">
        <v>69</v>
      </c>
      <c r="AJ8" s="31"/>
      <c r="AK8" s="1"/>
    </row>
    <row r="9" ht="14.25">
      <c r="B9" s="20"/>
      <c r="C9" s="151" t="s">
        <v>36</v>
      </c>
      <c r="D9" s="137">
        <v>25.300000000000001</v>
      </c>
      <c r="E9" s="32">
        <v>28.600000000000001</v>
      </c>
      <c r="F9" s="71">
        <v>29.800000000000001</v>
      </c>
      <c r="G9" s="34">
        <v>38.899999999999999</v>
      </c>
      <c r="H9" s="33">
        <v>32.700000000000003</v>
      </c>
      <c r="I9" s="32">
        <v>39.200000000000003</v>
      </c>
      <c r="J9" s="73">
        <v>44.799999999999997</v>
      </c>
      <c r="K9" s="110">
        <v>35.799999999999997</v>
      </c>
      <c r="L9" s="73">
        <v>35.799999999999997</v>
      </c>
      <c r="M9" s="110">
        <v>44.799999999999997</v>
      </c>
      <c r="N9" s="73">
        <v>54.299999999999997</v>
      </c>
      <c r="O9" s="74">
        <v>33.200000000000003</v>
      </c>
      <c r="P9" s="73">
        <v>30.199999999999999</v>
      </c>
      <c r="Q9" s="36">
        <v>29.5</v>
      </c>
      <c r="R9" s="33">
        <v>28.600000000000001</v>
      </c>
      <c r="S9" s="172">
        <v>25.300000000000001</v>
      </c>
      <c r="T9" s="40">
        <v>25.300000000000001</v>
      </c>
      <c r="U9" s="42">
        <v>28.600000000000001</v>
      </c>
      <c r="V9" s="45">
        <v>29.5</v>
      </c>
      <c r="W9" s="42">
        <v>30.199999999999999</v>
      </c>
      <c r="X9" s="40">
        <v>33.200000000000003</v>
      </c>
      <c r="Y9" s="44">
        <v>54.299999999999997</v>
      </c>
      <c r="Z9" s="40">
        <v>44.799999999999997</v>
      </c>
      <c r="AA9" s="42">
        <v>35.799999999999997</v>
      </c>
      <c r="AB9" s="78">
        <v>35.799999999999997</v>
      </c>
      <c r="AC9" s="75">
        <v>44.799999999999997</v>
      </c>
      <c r="AD9" s="78">
        <v>39.200000000000003</v>
      </c>
      <c r="AE9" s="75">
        <v>32.700000000000003</v>
      </c>
      <c r="AF9" s="45">
        <v>38.899999999999999</v>
      </c>
      <c r="AG9" s="41">
        <v>29.800000000000001</v>
      </c>
      <c r="AH9" s="40">
        <v>28.600000000000001</v>
      </c>
      <c r="AI9" s="96">
        <v>25.300000000000001</v>
      </c>
      <c r="AJ9" s="31">
        <f>SUM(D9:AI9)</f>
        <v>1113.5999999999997</v>
      </c>
      <c r="AK9" s="1"/>
    </row>
    <row r="10" ht="14.25">
      <c r="B10" s="47"/>
      <c r="C10" s="174" t="s">
        <v>37</v>
      </c>
      <c r="D10" s="175">
        <f>D7*D9</f>
        <v>0</v>
      </c>
      <c r="E10" s="176">
        <f>E7*E9</f>
        <v>0</v>
      </c>
      <c r="F10" s="177">
        <f>F7*F9</f>
        <v>14304000</v>
      </c>
      <c r="G10" s="183">
        <f>G7*G9</f>
        <v>18672000</v>
      </c>
      <c r="H10" s="169">
        <f>H7*H9</f>
        <v>0</v>
      </c>
      <c r="I10" s="176">
        <f>I7*I9</f>
        <v>0</v>
      </c>
      <c r="J10" s="179">
        <f>J7*J9</f>
        <v>21504000</v>
      </c>
      <c r="K10" s="180">
        <f>K7*K9</f>
        <v>17184000</v>
      </c>
      <c r="L10" s="179">
        <f>L7*L9</f>
        <v>17184000</v>
      </c>
      <c r="M10" s="180">
        <f>M7*M9</f>
        <v>21504000</v>
      </c>
      <c r="N10" s="179">
        <f>N7*N9</f>
        <v>26064000</v>
      </c>
      <c r="O10" s="190">
        <f>O7*O9</f>
        <v>0</v>
      </c>
      <c r="P10" s="179">
        <f>P7*P9</f>
        <v>14496000</v>
      </c>
      <c r="Q10" s="176">
        <f>Q7*Q9</f>
        <v>0</v>
      </c>
      <c r="R10" s="169">
        <f>R7*R9</f>
        <v>0</v>
      </c>
      <c r="S10" s="181">
        <f>S7*S9</f>
        <v>0</v>
      </c>
      <c r="T10" s="169">
        <f>T7*T9</f>
        <v>0</v>
      </c>
      <c r="U10" s="176">
        <f>U7*U9</f>
        <v>0</v>
      </c>
      <c r="V10" s="177">
        <f>V7*V9</f>
        <v>14160000</v>
      </c>
      <c r="W10" s="176">
        <f>W7*W9</f>
        <v>0</v>
      </c>
      <c r="X10" s="169">
        <f>X7*X9</f>
        <v>0</v>
      </c>
      <c r="Y10" s="176">
        <f>Y7*Y9</f>
        <v>0</v>
      </c>
      <c r="Z10" s="169">
        <f>Z7*Z9</f>
        <v>0</v>
      </c>
      <c r="AA10" s="176">
        <f>AA7*AA9</f>
        <v>0</v>
      </c>
      <c r="AB10" s="179">
        <f>AB7*AB9</f>
        <v>17184000</v>
      </c>
      <c r="AC10" s="180">
        <f>AC7*AC9</f>
        <v>21504000</v>
      </c>
      <c r="AD10" s="179">
        <f>AD7*AD9</f>
        <v>18816000</v>
      </c>
      <c r="AE10" s="180">
        <f>AE7*AE9</f>
        <v>15696000.000000002</v>
      </c>
      <c r="AF10" s="177">
        <f>AF7*AF9</f>
        <v>18672000</v>
      </c>
      <c r="AG10" s="183">
        <f>AG7*AG9</f>
        <v>14304000</v>
      </c>
      <c r="AH10" s="169">
        <f>AH7*AH9</f>
        <v>0</v>
      </c>
      <c r="AI10" s="184">
        <f>AI7*AI9</f>
        <v>0</v>
      </c>
      <c r="AJ10" s="31"/>
      <c r="AK10" s="1"/>
    </row>
    <row r="11" ht="14.25">
      <c r="B11" s="7">
        <v>5</v>
      </c>
      <c r="C11" s="8"/>
      <c r="D11" s="161"/>
      <c r="E11" s="187"/>
      <c r="F11" s="185">
        <v>475000</v>
      </c>
      <c r="G11" s="163">
        <v>475000</v>
      </c>
      <c r="H11" s="191">
        <v>475000</v>
      </c>
      <c r="I11" s="192">
        <v>475000</v>
      </c>
      <c r="J11" s="191">
        <v>475000</v>
      </c>
      <c r="K11" s="192">
        <v>475000</v>
      </c>
      <c r="L11" s="191">
        <v>475000</v>
      </c>
      <c r="M11" s="192">
        <v>475000</v>
      </c>
      <c r="N11" s="191">
        <v>475000</v>
      </c>
      <c r="O11" s="187"/>
      <c r="P11" s="161"/>
      <c r="Q11" s="169"/>
      <c r="R11" s="161"/>
      <c r="S11" s="169"/>
      <c r="T11" s="161"/>
      <c r="U11" s="169"/>
      <c r="V11" s="185">
        <v>475000</v>
      </c>
      <c r="W11" s="169"/>
      <c r="X11" s="161"/>
      <c r="Y11" s="192">
        <v>475000</v>
      </c>
      <c r="Z11" s="191">
        <v>475000</v>
      </c>
      <c r="AA11" s="192">
        <v>475000</v>
      </c>
      <c r="AB11" s="191">
        <v>475000</v>
      </c>
      <c r="AC11" s="192">
        <v>475000</v>
      </c>
      <c r="AD11" s="191">
        <v>475000</v>
      </c>
      <c r="AE11" s="192">
        <v>475000</v>
      </c>
      <c r="AF11" s="185">
        <v>475000</v>
      </c>
      <c r="AG11" s="163">
        <v>475000</v>
      </c>
      <c r="AH11" s="161"/>
      <c r="AI11" s="169"/>
      <c r="AK11" s="1"/>
    </row>
    <row r="12" ht="14.25">
      <c r="B12" s="20"/>
      <c r="C12" s="8" t="s">
        <v>3</v>
      </c>
      <c r="D12" s="21" t="s">
        <v>70</v>
      </c>
      <c r="E12" s="28" t="s">
        <v>71</v>
      </c>
      <c r="F12" s="23" t="s">
        <v>72</v>
      </c>
      <c r="G12" s="24" t="s">
        <v>73</v>
      </c>
      <c r="H12" s="193" t="s">
        <v>74</v>
      </c>
      <c r="I12" s="85" t="s">
        <v>75</v>
      </c>
      <c r="J12" s="193" t="s">
        <v>76</v>
      </c>
      <c r="K12" s="85" t="s">
        <v>77</v>
      </c>
      <c r="L12" s="193" t="s">
        <v>78</v>
      </c>
      <c r="M12" s="85" t="s">
        <v>79</v>
      </c>
      <c r="N12" s="193" t="s">
        <v>80</v>
      </c>
      <c r="O12" s="28" t="s">
        <v>81</v>
      </c>
      <c r="P12" s="21" t="s">
        <v>82</v>
      </c>
      <c r="Q12" s="22" t="s">
        <v>83</v>
      </c>
      <c r="R12" s="21" t="s">
        <v>84</v>
      </c>
      <c r="S12" s="22" t="s">
        <v>85</v>
      </c>
      <c r="T12" s="21" t="s">
        <v>86</v>
      </c>
      <c r="U12" s="22" t="s">
        <v>87</v>
      </c>
      <c r="V12" s="23" t="s">
        <v>88</v>
      </c>
      <c r="W12" s="22" t="s">
        <v>89</v>
      </c>
      <c r="X12" s="21" t="s">
        <v>90</v>
      </c>
      <c r="Y12" s="85" t="s">
        <v>91</v>
      </c>
      <c r="Z12" s="193" t="s">
        <v>92</v>
      </c>
      <c r="AA12" s="85" t="s">
        <v>93</v>
      </c>
      <c r="AB12" s="193" t="s">
        <v>94</v>
      </c>
      <c r="AC12" s="85" t="s">
        <v>95</v>
      </c>
      <c r="AD12" s="193" t="s">
        <v>96</v>
      </c>
      <c r="AE12" s="85" t="s">
        <v>97</v>
      </c>
      <c r="AF12" s="23" t="s">
        <v>98</v>
      </c>
      <c r="AG12" s="24" t="s">
        <v>99</v>
      </c>
      <c r="AH12" s="21" t="s">
        <v>100</v>
      </c>
      <c r="AI12" s="95" t="s">
        <v>101</v>
      </c>
      <c r="AJ12" s="31"/>
      <c r="AK12" s="1"/>
    </row>
    <row r="13" ht="14.25">
      <c r="B13" s="20"/>
      <c r="C13" s="151" t="s">
        <v>36</v>
      </c>
      <c r="D13" s="137">
        <v>25.300000000000001</v>
      </c>
      <c r="E13" s="74">
        <v>28.600000000000001</v>
      </c>
      <c r="F13" s="71">
        <v>29.800000000000001</v>
      </c>
      <c r="G13" s="34">
        <v>38.899999999999999</v>
      </c>
      <c r="H13" s="194">
        <v>32.700000000000003</v>
      </c>
      <c r="I13" s="195">
        <v>39.200000000000003</v>
      </c>
      <c r="J13" s="194">
        <v>44.799999999999997</v>
      </c>
      <c r="K13" s="195">
        <v>35.799999999999997</v>
      </c>
      <c r="L13" s="194">
        <v>35.799999999999997</v>
      </c>
      <c r="M13" s="195">
        <v>44.799999999999997</v>
      </c>
      <c r="N13" s="194">
        <v>54.299999999999997</v>
      </c>
      <c r="O13" s="74">
        <v>33.200000000000003</v>
      </c>
      <c r="P13" s="33">
        <v>30.199999999999999</v>
      </c>
      <c r="Q13" s="32">
        <v>29.5</v>
      </c>
      <c r="R13" s="33">
        <v>28.600000000000001</v>
      </c>
      <c r="S13" s="172">
        <v>25.300000000000001</v>
      </c>
      <c r="T13" s="40">
        <v>25.300000000000001</v>
      </c>
      <c r="U13" s="42">
        <v>28.600000000000001</v>
      </c>
      <c r="V13" s="45">
        <v>29.5</v>
      </c>
      <c r="W13" s="42">
        <v>30.199999999999999</v>
      </c>
      <c r="X13" s="40">
        <v>33.200000000000003</v>
      </c>
      <c r="Y13" s="196">
        <v>54.299999999999997</v>
      </c>
      <c r="Z13" s="197">
        <v>44.799999999999997</v>
      </c>
      <c r="AA13" s="196">
        <v>35.799999999999997</v>
      </c>
      <c r="AB13" s="197">
        <v>35.799999999999997</v>
      </c>
      <c r="AC13" s="196">
        <v>44.799999999999997</v>
      </c>
      <c r="AD13" s="197">
        <v>39.200000000000003</v>
      </c>
      <c r="AE13" s="196">
        <v>32.700000000000003</v>
      </c>
      <c r="AF13" s="45">
        <v>38.899999999999999</v>
      </c>
      <c r="AG13" s="41">
        <v>29.800000000000001</v>
      </c>
      <c r="AH13" s="40">
        <v>28.600000000000001</v>
      </c>
      <c r="AI13" s="96">
        <v>25.300000000000001</v>
      </c>
      <c r="AJ13" s="31">
        <f>SUM(D13:AI13)</f>
        <v>1113.5999999999997</v>
      </c>
      <c r="AK13" s="1"/>
    </row>
    <row r="14" ht="14.25">
      <c r="B14" s="47"/>
      <c r="C14" s="174" t="s">
        <v>37</v>
      </c>
      <c r="D14" s="175">
        <f>D11*D13</f>
        <v>0</v>
      </c>
      <c r="E14" s="190">
        <f>E11*E13</f>
        <v>0</v>
      </c>
      <c r="F14" s="177">
        <f>F11*F13</f>
        <v>14155000</v>
      </c>
      <c r="G14" s="198">
        <f>G11*G13</f>
        <v>18477500</v>
      </c>
      <c r="H14" s="199">
        <f>H11*H13</f>
        <v>15532500.000000002</v>
      </c>
      <c r="I14" s="200">
        <f>I11*I13</f>
        <v>18620000</v>
      </c>
      <c r="J14" s="199">
        <f>J11*J13</f>
        <v>21280000</v>
      </c>
      <c r="K14" s="200">
        <f>K11*K13</f>
        <v>17005000</v>
      </c>
      <c r="L14" s="199">
        <f>L11*L13</f>
        <v>17005000</v>
      </c>
      <c r="M14" s="200">
        <f>M11*M13</f>
        <v>21280000</v>
      </c>
      <c r="N14" s="199">
        <f>N11*N13</f>
        <v>25792500</v>
      </c>
      <c r="O14" s="190">
        <f>O11*O13</f>
        <v>0</v>
      </c>
      <c r="P14" s="169">
        <f>P11*P13</f>
        <v>0</v>
      </c>
      <c r="Q14" s="176">
        <f>Q11*Q13</f>
        <v>0</v>
      </c>
      <c r="R14" s="169">
        <f>R11*R13</f>
        <v>0</v>
      </c>
      <c r="S14" s="181">
        <f>S11*S13</f>
        <v>0</v>
      </c>
      <c r="T14" s="169">
        <f>T11*T13</f>
        <v>0</v>
      </c>
      <c r="U14" s="176">
        <f>U11*U13</f>
        <v>0</v>
      </c>
      <c r="V14" s="201">
        <f>V11*V13</f>
        <v>14012500</v>
      </c>
      <c r="W14" s="176">
        <f>W11*W13</f>
        <v>0</v>
      </c>
      <c r="X14" s="169">
        <f>X11*X13</f>
        <v>0</v>
      </c>
      <c r="Y14" s="200">
        <f>Y11*Y13</f>
        <v>25792500</v>
      </c>
      <c r="Z14" s="199">
        <f>Z11*Z13</f>
        <v>21280000</v>
      </c>
      <c r="AA14" s="200">
        <f>AA11*AA13</f>
        <v>17005000</v>
      </c>
      <c r="AB14" s="199">
        <f>AB11*AB13</f>
        <v>17005000</v>
      </c>
      <c r="AC14" s="200">
        <f>AC11*AC13</f>
        <v>21280000</v>
      </c>
      <c r="AD14" s="199">
        <f>AD11*AD13</f>
        <v>18620000</v>
      </c>
      <c r="AE14" s="200">
        <f>AE11*AE13</f>
        <v>15532500.000000002</v>
      </c>
      <c r="AF14" s="201">
        <f>AF11*AF13</f>
        <v>18477500</v>
      </c>
      <c r="AG14" s="198">
        <f>AG11*AG13</f>
        <v>14155000</v>
      </c>
      <c r="AH14" s="169">
        <f>AH11*AH13</f>
        <v>0</v>
      </c>
      <c r="AI14" s="184">
        <f>AI11*AI13</f>
        <v>0</v>
      </c>
      <c r="AJ14" s="31"/>
      <c r="AK14" s="1"/>
    </row>
    <row r="15" ht="14.25">
      <c r="B15" s="7">
        <v>4</v>
      </c>
      <c r="C15" s="8"/>
      <c r="D15" s="161"/>
      <c r="E15" s="169"/>
      <c r="F15" s="185">
        <v>470000</v>
      </c>
      <c r="G15" s="163">
        <v>470000</v>
      </c>
      <c r="H15" s="186">
        <v>470000</v>
      </c>
      <c r="I15" s="169"/>
      <c r="J15" s="202">
        <v>470000</v>
      </c>
      <c r="K15" s="203">
        <v>470000</v>
      </c>
      <c r="L15" s="202">
        <v>470000</v>
      </c>
      <c r="M15" s="203">
        <v>470000</v>
      </c>
      <c r="N15" s="161"/>
      <c r="O15" s="187"/>
      <c r="P15" s="161"/>
      <c r="Q15" s="204">
        <v>470000</v>
      </c>
      <c r="R15" s="161"/>
      <c r="S15" s="187"/>
      <c r="T15" s="161"/>
      <c r="U15" s="169"/>
      <c r="V15" s="185">
        <v>470000</v>
      </c>
      <c r="W15" s="169"/>
      <c r="X15" s="161"/>
      <c r="Y15" s="169"/>
      <c r="Z15" s="191">
        <v>470000</v>
      </c>
      <c r="AA15" s="169"/>
      <c r="AB15" s="161"/>
      <c r="AC15" s="192">
        <v>470000</v>
      </c>
      <c r="AD15" s="161"/>
      <c r="AE15" s="169"/>
      <c r="AF15" s="185">
        <v>470000</v>
      </c>
      <c r="AG15" s="163">
        <v>470000</v>
      </c>
      <c r="AH15" s="161"/>
      <c r="AI15" s="169"/>
      <c r="AK15" s="1"/>
    </row>
    <row r="16" ht="14.25">
      <c r="B16" s="20"/>
      <c r="C16" s="8" t="s">
        <v>3</v>
      </c>
      <c r="D16" s="21" t="s">
        <v>102</v>
      </c>
      <c r="E16" s="22" t="s">
        <v>103</v>
      </c>
      <c r="F16" s="23" t="s">
        <v>104</v>
      </c>
      <c r="G16" s="24" t="s">
        <v>105</v>
      </c>
      <c r="H16" s="70" t="s">
        <v>106</v>
      </c>
      <c r="I16" s="22" t="s">
        <v>107</v>
      </c>
      <c r="J16" s="205" t="s">
        <v>108</v>
      </c>
      <c r="K16" s="206" t="s">
        <v>109</v>
      </c>
      <c r="L16" s="205" t="s">
        <v>110</v>
      </c>
      <c r="M16" s="206" t="s">
        <v>111</v>
      </c>
      <c r="N16" s="21" t="s">
        <v>112</v>
      </c>
      <c r="O16" s="22" t="s">
        <v>113</v>
      </c>
      <c r="P16" s="21" t="s">
        <v>114</v>
      </c>
      <c r="Q16" s="68" t="s">
        <v>115</v>
      </c>
      <c r="R16" s="21" t="s">
        <v>116</v>
      </c>
      <c r="S16" s="28" t="s">
        <v>117</v>
      </c>
      <c r="T16" s="21" t="s">
        <v>118</v>
      </c>
      <c r="U16" s="22" t="s">
        <v>119</v>
      </c>
      <c r="V16" s="23" t="s">
        <v>120</v>
      </c>
      <c r="W16" s="22" t="s">
        <v>121</v>
      </c>
      <c r="X16" s="21" t="s">
        <v>122</v>
      </c>
      <c r="Y16" s="22" t="s">
        <v>123</v>
      </c>
      <c r="Z16" s="205" t="s">
        <v>124</v>
      </c>
      <c r="AA16" s="22" t="s">
        <v>125</v>
      </c>
      <c r="AB16" s="21" t="s">
        <v>126</v>
      </c>
      <c r="AC16" s="206" t="s">
        <v>127</v>
      </c>
      <c r="AD16" s="21" t="s">
        <v>128</v>
      </c>
      <c r="AE16" s="22" t="s">
        <v>129</v>
      </c>
      <c r="AF16" s="23" t="s">
        <v>130</v>
      </c>
      <c r="AG16" s="24" t="s">
        <v>131</v>
      </c>
      <c r="AH16" s="21" t="s">
        <v>132</v>
      </c>
      <c r="AI16" s="95" t="s">
        <v>133</v>
      </c>
      <c r="AJ16" s="31"/>
      <c r="AK16" s="1"/>
    </row>
    <row r="17" ht="14.25">
      <c r="B17" s="20"/>
      <c r="C17" s="151" t="s">
        <v>36</v>
      </c>
      <c r="D17" s="137">
        <v>25.300000000000001</v>
      </c>
      <c r="E17" s="32">
        <v>28.600000000000001</v>
      </c>
      <c r="F17" s="71">
        <v>29.800000000000001</v>
      </c>
      <c r="G17" s="34">
        <v>38.899999999999999</v>
      </c>
      <c r="H17" s="73">
        <v>32.700000000000003</v>
      </c>
      <c r="I17" s="32">
        <v>39.200000000000003</v>
      </c>
      <c r="J17" s="71">
        <v>44.799999999999997</v>
      </c>
      <c r="K17" s="34">
        <v>35.799999999999997</v>
      </c>
      <c r="L17" s="71">
        <v>35.799999999999997</v>
      </c>
      <c r="M17" s="34">
        <v>44.799999999999997</v>
      </c>
      <c r="N17" s="33">
        <v>54.299999999999997</v>
      </c>
      <c r="O17" s="32">
        <v>33.200000000000003</v>
      </c>
      <c r="P17" s="33">
        <v>30.199999999999999</v>
      </c>
      <c r="Q17" s="110">
        <v>29.5</v>
      </c>
      <c r="R17" s="33">
        <v>28.600000000000001</v>
      </c>
      <c r="S17" s="207">
        <v>25.300000000000001</v>
      </c>
      <c r="T17" s="40">
        <v>25.300000000000001</v>
      </c>
      <c r="U17" s="42">
        <v>28.600000000000001</v>
      </c>
      <c r="V17" s="45">
        <v>29.5</v>
      </c>
      <c r="W17" s="42">
        <v>30.199999999999999</v>
      </c>
      <c r="X17" s="40">
        <v>33.200000000000003</v>
      </c>
      <c r="Y17" s="42">
        <v>54.299999999999997</v>
      </c>
      <c r="Z17" s="45">
        <v>44.799999999999997</v>
      </c>
      <c r="AA17" s="42">
        <v>35.799999999999997</v>
      </c>
      <c r="AB17" s="40">
        <v>35.799999999999997</v>
      </c>
      <c r="AC17" s="41">
        <v>44.799999999999997</v>
      </c>
      <c r="AD17" s="40">
        <v>39.200000000000003</v>
      </c>
      <c r="AE17" s="42">
        <v>32.700000000000003</v>
      </c>
      <c r="AF17" s="45">
        <v>38.899999999999999</v>
      </c>
      <c r="AG17" s="41">
        <v>29.800000000000001</v>
      </c>
      <c r="AH17" s="40">
        <v>28.600000000000001</v>
      </c>
      <c r="AI17" s="96">
        <v>25.300000000000001</v>
      </c>
      <c r="AJ17" s="31">
        <f>SUM(D17:AI17)</f>
        <v>1113.5999999999997</v>
      </c>
      <c r="AK17" s="1"/>
    </row>
    <row r="18" ht="14.25">
      <c r="B18" s="47"/>
      <c r="C18" s="174" t="s">
        <v>37</v>
      </c>
      <c r="D18" s="175">
        <f>D15*D17</f>
        <v>0</v>
      </c>
      <c r="E18" s="176">
        <f>E15*E17</f>
        <v>0</v>
      </c>
      <c r="F18" s="201">
        <f>F15*F17</f>
        <v>14006000</v>
      </c>
      <c r="G18" s="198">
        <f>G15*G17</f>
        <v>18283000</v>
      </c>
      <c r="H18" s="179">
        <f>H15*H17</f>
        <v>15369000.000000002</v>
      </c>
      <c r="I18" s="176">
        <f>I15*I17</f>
        <v>0</v>
      </c>
      <c r="J18" s="201">
        <f>J15*J17</f>
        <v>21056000</v>
      </c>
      <c r="K18" s="198">
        <f>K15*K17</f>
        <v>16826000</v>
      </c>
      <c r="L18" s="177">
        <f>L15*L17</f>
        <v>16826000</v>
      </c>
      <c r="M18" s="183">
        <f>M15*M17</f>
        <v>21056000</v>
      </c>
      <c r="N18" s="169">
        <f>N15*N17</f>
        <v>0</v>
      </c>
      <c r="O18" s="176">
        <v>0</v>
      </c>
      <c r="P18" s="169">
        <f>P15*P17</f>
        <v>0</v>
      </c>
      <c r="Q18" s="180">
        <f>Q15*Q17</f>
        <v>13865000</v>
      </c>
      <c r="R18" s="169">
        <f>R15*R17</f>
        <v>0</v>
      </c>
      <c r="S18" s="208">
        <f>S15*S17</f>
        <v>0</v>
      </c>
      <c r="T18" s="169">
        <f>T15*T17</f>
        <v>0</v>
      </c>
      <c r="U18" s="176">
        <f>U15*U17</f>
        <v>0</v>
      </c>
      <c r="V18" s="201">
        <f>V15*V17</f>
        <v>13865000</v>
      </c>
      <c r="W18" s="176">
        <f>W15*W17</f>
        <v>0</v>
      </c>
      <c r="X18" s="169">
        <f>X15*X17</f>
        <v>0</v>
      </c>
      <c r="Y18" s="176">
        <f>Y15*Y17</f>
        <v>0</v>
      </c>
      <c r="Z18" s="177">
        <f>Z15*Z17</f>
        <v>21056000</v>
      </c>
      <c r="AA18" s="176">
        <f>AA15*AA17</f>
        <v>0</v>
      </c>
      <c r="AB18" s="169">
        <f>AB15*AB17</f>
        <v>0</v>
      </c>
      <c r="AC18" s="198">
        <f>AC15*AC17</f>
        <v>21056000</v>
      </c>
      <c r="AD18" s="169">
        <f>AD15*AD17</f>
        <v>0</v>
      </c>
      <c r="AE18" s="176">
        <f>AE15*AE17</f>
        <v>0</v>
      </c>
      <c r="AF18" s="201">
        <f>AF15*AF17</f>
        <v>18283000</v>
      </c>
      <c r="AG18" s="198">
        <f>AG15*AG17</f>
        <v>14006000</v>
      </c>
      <c r="AH18" s="169">
        <f>AH15*AH17</f>
        <v>0</v>
      </c>
      <c r="AI18" s="184">
        <f>AI15*AI17</f>
        <v>0</v>
      </c>
      <c r="AJ18" s="31"/>
      <c r="AK18" s="1"/>
    </row>
    <row r="19" ht="14.25">
      <c r="B19" s="7">
        <v>3</v>
      </c>
      <c r="C19" s="8"/>
      <c r="D19" s="209"/>
      <c r="E19" s="210"/>
      <c r="F19" s="211"/>
      <c r="G19" s="212">
        <v>465000</v>
      </c>
      <c r="H19" s="211"/>
      <c r="I19" s="213">
        <v>465000</v>
      </c>
      <c r="J19" s="214">
        <v>465000</v>
      </c>
      <c r="K19" s="210"/>
      <c r="L19" s="161"/>
      <c r="M19" s="203">
        <v>465000</v>
      </c>
      <c r="N19" s="215"/>
      <c r="O19" s="216"/>
      <c r="P19" s="215"/>
      <c r="Q19" s="210"/>
      <c r="R19" s="215"/>
      <c r="S19" s="210"/>
      <c r="T19" s="209"/>
      <c r="U19" s="210"/>
      <c r="V19" s="215"/>
      <c r="W19" s="216"/>
      <c r="X19" s="215"/>
      <c r="Y19" s="217">
        <v>465000</v>
      </c>
      <c r="Z19" s="218">
        <v>465000</v>
      </c>
      <c r="AA19" s="219"/>
      <c r="AB19" s="215"/>
      <c r="AC19" s="220">
        <v>465000</v>
      </c>
      <c r="AD19" s="215"/>
      <c r="AE19" s="210"/>
      <c r="AF19" s="221">
        <v>465000</v>
      </c>
      <c r="AG19" s="212">
        <v>465000</v>
      </c>
      <c r="AH19" s="215"/>
      <c r="AI19" s="216"/>
      <c r="AK19" s="1"/>
    </row>
    <row r="20" ht="14.25">
      <c r="B20" s="20"/>
      <c r="C20" s="8" t="s">
        <v>3</v>
      </c>
      <c r="D20" s="29" t="s">
        <v>134</v>
      </c>
      <c r="E20" s="22" t="s">
        <v>135</v>
      </c>
      <c r="F20" s="21" t="s">
        <v>136</v>
      </c>
      <c r="G20" s="24" t="s">
        <v>137</v>
      </c>
      <c r="H20" s="21" t="s">
        <v>138</v>
      </c>
      <c r="I20" s="206" t="s">
        <v>139</v>
      </c>
      <c r="J20" s="205" t="s">
        <v>140</v>
      </c>
      <c r="K20" s="22" t="s">
        <v>141</v>
      </c>
      <c r="L20" s="21" t="s">
        <v>142</v>
      </c>
      <c r="M20" s="206" t="s">
        <v>143</v>
      </c>
      <c r="N20" s="21" t="s">
        <v>144</v>
      </c>
      <c r="O20" s="28" t="s">
        <v>145</v>
      </c>
      <c r="P20" s="21" t="s">
        <v>146</v>
      </c>
      <c r="Q20" s="22" t="s">
        <v>147</v>
      </c>
      <c r="R20" s="21" t="s">
        <v>148</v>
      </c>
      <c r="S20" s="22" t="s">
        <v>149</v>
      </c>
      <c r="T20" s="29" t="s">
        <v>150</v>
      </c>
      <c r="U20" s="22" t="s">
        <v>151</v>
      </c>
      <c r="V20" s="21" t="s">
        <v>152</v>
      </c>
      <c r="W20" s="22" t="s">
        <v>153</v>
      </c>
      <c r="X20" s="21" t="s">
        <v>154</v>
      </c>
      <c r="Y20" s="206" t="s">
        <v>155</v>
      </c>
      <c r="Z20" s="205" t="s">
        <v>156</v>
      </c>
      <c r="AA20" s="22" t="s">
        <v>157</v>
      </c>
      <c r="AB20" s="21" t="s">
        <v>158</v>
      </c>
      <c r="AC20" s="206" t="s">
        <v>159</v>
      </c>
      <c r="AD20" s="21" t="s">
        <v>160</v>
      </c>
      <c r="AE20" s="22" t="s">
        <v>161</v>
      </c>
      <c r="AF20" s="23" t="s">
        <v>162</v>
      </c>
      <c r="AG20" s="24" t="s">
        <v>163</v>
      </c>
      <c r="AH20" s="21" t="s">
        <v>164</v>
      </c>
      <c r="AI20" s="30" t="s">
        <v>165</v>
      </c>
      <c r="AJ20" s="31"/>
      <c r="AK20" s="1"/>
    </row>
    <row r="21" ht="14.25">
      <c r="B21" s="20"/>
      <c r="C21" s="151" t="s">
        <v>36</v>
      </c>
      <c r="D21" s="222">
        <v>25.300000000000001</v>
      </c>
      <c r="E21" s="32">
        <v>28.600000000000001</v>
      </c>
      <c r="F21" s="33">
        <v>29.800000000000001</v>
      </c>
      <c r="G21" s="34">
        <v>38.899999999999999</v>
      </c>
      <c r="H21" s="33">
        <v>32.700000000000003</v>
      </c>
      <c r="I21" s="34">
        <v>39.200000000000003</v>
      </c>
      <c r="J21" s="71">
        <v>44.799999999999997</v>
      </c>
      <c r="K21" s="32">
        <v>35.799999999999997</v>
      </c>
      <c r="L21" s="33">
        <v>35.799999999999997</v>
      </c>
      <c r="M21" s="34">
        <v>44.799999999999997</v>
      </c>
      <c r="N21" s="33">
        <v>54.299999999999997</v>
      </c>
      <c r="O21" s="36">
        <v>33.200000000000003</v>
      </c>
      <c r="P21" s="33">
        <v>30.199999999999999</v>
      </c>
      <c r="Q21" s="32">
        <v>29.5</v>
      </c>
      <c r="R21" s="33">
        <v>28.600000000000001</v>
      </c>
      <c r="S21" s="172">
        <v>25.300000000000001</v>
      </c>
      <c r="T21" s="43">
        <v>25.300000000000001</v>
      </c>
      <c r="U21" s="42">
        <v>28.600000000000001</v>
      </c>
      <c r="V21" s="40">
        <v>29.5</v>
      </c>
      <c r="W21" s="42">
        <v>30.199999999999999</v>
      </c>
      <c r="X21" s="40">
        <v>33.200000000000003</v>
      </c>
      <c r="Y21" s="41">
        <v>54.299999999999997</v>
      </c>
      <c r="Z21" s="45">
        <v>44.799999999999997</v>
      </c>
      <c r="AA21" s="42">
        <v>35.799999999999997</v>
      </c>
      <c r="AB21" s="40">
        <v>35.799999999999997</v>
      </c>
      <c r="AC21" s="41">
        <v>44.799999999999997</v>
      </c>
      <c r="AD21" s="40">
        <v>39.200000000000003</v>
      </c>
      <c r="AE21" s="42">
        <v>32.700000000000003</v>
      </c>
      <c r="AF21" s="45">
        <v>38.899999999999999</v>
      </c>
      <c r="AG21" s="41">
        <v>29.800000000000001</v>
      </c>
      <c r="AH21" s="40">
        <v>28.600000000000001</v>
      </c>
      <c r="AI21" s="123">
        <v>25.300000000000001</v>
      </c>
      <c r="AJ21" s="31">
        <f>SUM(D21:AI21)</f>
        <v>1113.5999999999997</v>
      </c>
      <c r="AK21" s="1"/>
    </row>
    <row r="22" ht="14.25">
      <c r="B22" s="47"/>
      <c r="C22" s="174" t="s">
        <v>37</v>
      </c>
      <c r="D22" s="223">
        <f>D19*D21</f>
        <v>0</v>
      </c>
      <c r="E22" s="176">
        <f>E19*E21</f>
        <v>0</v>
      </c>
      <c r="F22" s="169">
        <f>F19*F21</f>
        <v>0</v>
      </c>
      <c r="G22" s="198">
        <f>G19*G21</f>
        <v>18088500</v>
      </c>
      <c r="H22" s="169">
        <f>H19*H21</f>
        <v>0</v>
      </c>
      <c r="I22" s="198">
        <f>I19*I21</f>
        <v>18228000</v>
      </c>
      <c r="J22" s="201">
        <f>J19*J21</f>
        <v>20832000</v>
      </c>
      <c r="K22" s="176">
        <f>K19*K21</f>
        <v>0</v>
      </c>
      <c r="L22" s="169">
        <f>L19*L21</f>
        <v>0</v>
      </c>
      <c r="M22" s="198">
        <f>M19*M21</f>
        <v>20832000</v>
      </c>
      <c r="N22" s="169">
        <f>N19*N21</f>
        <v>0</v>
      </c>
      <c r="O22" s="224">
        <v>0</v>
      </c>
      <c r="P22" s="169">
        <f>P19*P21</f>
        <v>0</v>
      </c>
      <c r="Q22" s="176">
        <f>Q19*Q21</f>
        <v>0</v>
      </c>
      <c r="R22" s="169">
        <f>R19*R21</f>
        <v>0</v>
      </c>
      <c r="S22" s="181">
        <f>S19*S21</f>
        <v>0</v>
      </c>
      <c r="T22" s="225">
        <f>T19*T21</f>
        <v>0</v>
      </c>
      <c r="U22" s="176">
        <f>U19*U21</f>
        <v>0</v>
      </c>
      <c r="V22" s="169">
        <f>V19*V21</f>
        <v>0</v>
      </c>
      <c r="W22" s="176">
        <f>W19*W21</f>
        <v>0</v>
      </c>
      <c r="X22" s="169">
        <f>X19*X21</f>
        <v>0</v>
      </c>
      <c r="Y22" s="198">
        <f>Y19*Y21</f>
        <v>25249500</v>
      </c>
      <c r="Z22" s="201">
        <f>Z19*Z21</f>
        <v>20832000</v>
      </c>
      <c r="AA22" s="176">
        <f>AA19*AA21</f>
        <v>0</v>
      </c>
      <c r="AB22" s="169">
        <f>AB19*AB21</f>
        <v>0</v>
      </c>
      <c r="AC22" s="198">
        <f>AC19*AC21</f>
        <v>20832000</v>
      </c>
      <c r="AD22" s="169">
        <f>AD19*AD21</f>
        <v>0</v>
      </c>
      <c r="AE22" s="176">
        <f>AE19*AE21</f>
        <v>0</v>
      </c>
      <c r="AF22" s="201">
        <f>AF19*AF21</f>
        <v>18088500</v>
      </c>
      <c r="AG22" s="198">
        <f>AG19*AG21</f>
        <v>13857000</v>
      </c>
      <c r="AH22" s="169">
        <f>AH19*AH21</f>
        <v>0</v>
      </c>
      <c r="AI22" s="226">
        <v>0</v>
      </c>
      <c r="AJ22" s="31"/>
      <c r="AK22" s="1"/>
    </row>
    <row r="23" ht="14.25">
      <c r="B23" s="7">
        <v>2</v>
      </c>
      <c r="C23" s="8"/>
      <c r="D23" s="227"/>
      <c r="E23" s="219"/>
      <c r="F23" s="211"/>
      <c r="G23" s="212">
        <v>460000</v>
      </c>
      <c r="H23" s="228">
        <v>460000</v>
      </c>
      <c r="I23" s="229">
        <v>460000</v>
      </c>
      <c r="J23" s="228">
        <v>460000</v>
      </c>
      <c r="K23" s="229">
        <v>460000</v>
      </c>
      <c r="L23" s="211"/>
      <c r="M23" s="229">
        <v>460000</v>
      </c>
      <c r="N23" s="228">
        <v>460000</v>
      </c>
      <c r="O23" s="210"/>
      <c r="P23" s="215"/>
      <c r="Q23" s="230">
        <v>460000</v>
      </c>
      <c r="R23" s="215"/>
      <c r="S23" s="210"/>
      <c r="T23" s="215"/>
      <c r="U23" s="210"/>
      <c r="V23" s="211"/>
      <c r="W23" s="210"/>
      <c r="X23" s="215"/>
      <c r="Y23" s="229">
        <v>460000</v>
      </c>
      <c r="Z23" s="228">
        <v>460000</v>
      </c>
      <c r="AA23" s="210"/>
      <c r="AB23" s="228">
        <v>460000</v>
      </c>
      <c r="AC23" s="229">
        <v>460000</v>
      </c>
      <c r="AD23" s="228">
        <v>460000</v>
      </c>
      <c r="AE23" s="229">
        <v>460000</v>
      </c>
      <c r="AF23" s="231">
        <v>460000</v>
      </c>
      <c r="AG23" s="232">
        <v>460000</v>
      </c>
      <c r="AH23" s="215"/>
      <c r="AI23" s="210"/>
      <c r="AK23" s="1"/>
    </row>
    <row r="24" ht="14.25">
      <c r="B24" s="20"/>
      <c r="C24" s="8" t="s">
        <v>3</v>
      </c>
      <c r="D24" s="189" t="s">
        <v>166</v>
      </c>
      <c r="E24" s="22" t="s">
        <v>167</v>
      </c>
      <c r="F24" s="21" t="s">
        <v>168</v>
      </c>
      <c r="G24" s="24" t="s">
        <v>169</v>
      </c>
      <c r="H24" s="119" t="s">
        <v>170</v>
      </c>
      <c r="I24" s="120" t="s">
        <v>171</v>
      </c>
      <c r="J24" s="119" t="s">
        <v>172</v>
      </c>
      <c r="K24" s="120" t="s">
        <v>173</v>
      </c>
      <c r="L24" s="21" t="s">
        <v>174</v>
      </c>
      <c r="M24" s="120" t="s">
        <v>175</v>
      </c>
      <c r="N24" s="119" t="s">
        <v>176</v>
      </c>
      <c r="O24" s="22" t="s">
        <v>177</v>
      </c>
      <c r="P24" s="21" t="s">
        <v>178</v>
      </c>
      <c r="Q24" s="24" t="s">
        <v>179</v>
      </c>
      <c r="R24" s="21" t="s">
        <v>180</v>
      </c>
      <c r="S24" s="22" t="s">
        <v>181</v>
      </c>
      <c r="T24" s="21" t="s">
        <v>182</v>
      </c>
      <c r="U24" s="22" t="s">
        <v>183</v>
      </c>
      <c r="V24" s="21" t="s">
        <v>184</v>
      </c>
      <c r="W24" s="22" t="s">
        <v>185</v>
      </c>
      <c r="X24" s="21" t="s">
        <v>186</v>
      </c>
      <c r="Y24" s="120" t="s">
        <v>187</v>
      </c>
      <c r="Z24" s="119" t="s">
        <v>188</v>
      </c>
      <c r="AA24" s="22" t="s">
        <v>189</v>
      </c>
      <c r="AB24" s="119" t="s">
        <v>190</v>
      </c>
      <c r="AC24" s="120" t="s">
        <v>191</v>
      </c>
      <c r="AD24" s="119" t="s">
        <v>192</v>
      </c>
      <c r="AE24" s="120" t="s">
        <v>193</v>
      </c>
      <c r="AF24" s="233" t="s">
        <v>194</v>
      </c>
      <c r="AG24" s="24" t="s">
        <v>195</v>
      </c>
      <c r="AH24" s="21" t="s">
        <v>196</v>
      </c>
      <c r="AI24" s="95" t="s">
        <v>197</v>
      </c>
      <c r="AJ24" s="31"/>
      <c r="AK24" s="1"/>
    </row>
    <row r="25" ht="14.25">
      <c r="B25" s="20"/>
      <c r="C25" s="8" t="s">
        <v>36</v>
      </c>
      <c r="D25" s="234">
        <v>25.300000000000001</v>
      </c>
      <c r="E25" s="33">
        <v>28.600000000000001</v>
      </c>
      <c r="F25" s="32">
        <v>29.800000000000001</v>
      </c>
      <c r="G25" s="71">
        <v>38.899999999999999</v>
      </c>
      <c r="H25" s="34">
        <v>32.700000000000003</v>
      </c>
      <c r="I25" s="73">
        <v>39.200000000000003</v>
      </c>
      <c r="J25" s="34">
        <v>44.799999999999997</v>
      </c>
      <c r="K25" s="71">
        <v>35.799999999999997</v>
      </c>
      <c r="L25" s="32">
        <v>35.799999999999997</v>
      </c>
      <c r="M25" s="71">
        <v>44.799999999999997</v>
      </c>
      <c r="N25" s="122">
        <v>54.299999999999997</v>
      </c>
      <c r="O25" s="33">
        <v>33.200000000000003</v>
      </c>
      <c r="P25" s="32">
        <v>30.199999999999999</v>
      </c>
      <c r="Q25" s="71">
        <v>29.5</v>
      </c>
      <c r="R25" s="32">
        <v>28.600000000000001</v>
      </c>
      <c r="S25" s="33">
        <v>25.300000000000001</v>
      </c>
      <c r="T25" s="39">
        <v>25.300000000000001</v>
      </c>
      <c r="U25" s="40">
        <v>28.600000000000001</v>
      </c>
      <c r="V25" s="42">
        <v>29.5</v>
      </c>
      <c r="W25" s="40">
        <v>30.199999999999999</v>
      </c>
      <c r="X25" s="42">
        <v>33.200000000000003</v>
      </c>
      <c r="Y25" s="45">
        <v>54.299999999999997</v>
      </c>
      <c r="Z25" s="41">
        <v>44.799999999999997</v>
      </c>
      <c r="AA25" s="40">
        <v>35.799999999999997</v>
      </c>
      <c r="AB25" s="41">
        <v>35.799999999999997</v>
      </c>
      <c r="AC25" s="45">
        <v>44.799999999999997</v>
      </c>
      <c r="AD25" s="41">
        <v>39.200000000000003</v>
      </c>
      <c r="AE25" s="45">
        <v>32.700000000000003</v>
      </c>
      <c r="AF25" s="41">
        <v>38.899999999999999</v>
      </c>
      <c r="AG25" s="45">
        <v>29.800000000000001</v>
      </c>
      <c r="AH25" s="42">
        <v>28.600000000000001</v>
      </c>
      <c r="AI25" s="96">
        <v>25.300000000000001</v>
      </c>
      <c r="AJ25" s="31">
        <f>SUM(D25:AI25)</f>
        <v>1113.5999999999997</v>
      </c>
      <c r="AK25" s="1"/>
    </row>
    <row r="26" ht="14.25">
      <c r="B26" s="47"/>
      <c r="C26" s="174" t="s">
        <v>37</v>
      </c>
      <c r="D26" s="235">
        <f>D23*D25</f>
        <v>0</v>
      </c>
      <c r="E26" s="124">
        <f>E23*E25</f>
        <v>0</v>
      </c>
      <c r="F26" s="125">
        <f>F23*F25</f>
        <v>0</v>
      </c>
      <c r="G26" s="126">
        <f>G23*G25</f>
        <v>17894000</v>
      </c>
      <c r="H26" s="128">
        <f>H23*H25</f>
        <v>15042000.000000002</v>
      </c>
      <c r="I26" s="236">
        <f>I23*I25</f>
        <v>18032000</v>
      </c>
      <c r="J26" s="128">
        <f>J23*J25</f>
        <v>20608000</v>
      </c>
      <c r="K26" s="126">
        <f>K23*K25</f>
        <v>16467999.999999998</v>
      </c>
      <c r="L26" s="125">
        <f>L23*L25</f>
        <v>0</v>
      </c>
      <c r="M26" s="126">
        <f>M23*M25</f>
        <v>20608000</v>
      </c>
      <c r="N26" s="237">
        <f>N23*N25</f>
        <v>24978000</v>
      </c>
      <c r="O26" s="124">
        <f>O23*O25</f>
        <v>0</v>
      </c>
      <c r="P26" s="125">
        <f>P23*P25</f>
        <v>0</v>
      </c>
      <c r="Q26" s="126">
        <f>Q23*Q25</f>
        <v>13570000</v>
      </c>
      <c r="R26" s="125">
        <f>R23*R25</f>
        <v>0</v>
      </c>
      <c r="S26" s="238">
        <f>S23*S25</f>
        <v>0</v>
      </c>
      <c r="T26" s="125">
        <f>T23*T25</f>
        <v>0</v>
      </c>
      <c r="U26" s="124">
        <f>U23*U25</f>
        <v>0</v>
      </c>
      <c r="V26" s="125">
        <f>V23*V25</f>
        <v>0</v>
      </c>
      <c r="W26" s="124">
        <f>W23*W25</f>
        <v>0</v>
      </c>
      <c r="X26" s="125">
        <f>X23*X25</f>
        <v>0</v>
      </c>
      <c r="Y26" s="126">
        <f>Y23*Y25</f>
        <v>24978000</v>
      </c>
      <c r="Z26" s="128">
        <f>Z23*Z25</f>
        <v>20608000</v>
      </c>
      <c r="AA26" s="124">
        <f>AA23*AA25</f>
        <v>0</v>
      </c>
      <c r="AB26" s="128">
        <f>AB23*AB25</f>
        <v>16467999.999999998</v>
      </c>
      <c r="AC26" s="126">
        <f>AC23*AC25</f>
        <v>20608000</v>
      </c>
      <c r="AD26" s="128">
        <f>AD23*AD25</f>
        <v>18032000</v>
      </c>
      <c r="AE26" s="126">
        <f>AE23*AE25</f>
        <v>15042000.000000002</v>
      </c>
      <c r="AF26" s="128">
        <f>AF23*AF25</f>
        <v>17894000</v>
      </c>
      <c r="AG26" s="126">
        <f>AG23*AG25</f>
        <v>13708000</v>
      </c>
      <c r="AH26" s="125">
        <f>AH23*AH25</f>
        <v>0</v>
      </c>
      <c r="AI26" s="239">
        <f>AI23*AI25</f>
        <v>0</v>
      </c>
      <c r="AK26" s="1"/>
    </row>
    <row r="27" ht="14.25">
      <c r="B27" s="7">
        <v>1</v>
      </c>
      <c r="C27" s="8" t="s">
        <v>198</v>
      </c>
      <c r="D27" s="133"/>
      <c r="E27" s="240"/>
      <c r="F27" s="240"/>
      <c r="G27" s="240"/>
      <c r="H27" s="240"/>
      <c r="I27" s="240"/>
      <c r="J27" s="240"/>
      <c r="K27" s="241"/>
      <c r="L27" s="242">
        <v>425000</v>
      </c>
      <c r="M27" s="243"/>
      <c r="N27" s="243"/>
      <c r="O27" s="243"/>
      <c r="P27" s="243"/>
      <c r="Q27" s="243"/>
      <c r="R27" s="243"/>
      <c r="S27" s="244"/>
      <c r="T27" s="242">
        <v>450000</v>
      </c>
      <c r="U27" s="243"/>
      <c r="V27" s="243"/>
      <c r="W27" s="243"/>
      <c r="X27" s="243"/>
      <c r="Y27" s="243"/>
      <c r="Z27" s="243"/>
      <c r="AA27" s="244"/>
      <c r="AB27" s="133"/>
      <c r="AC27" s="240"/>
      <c r="AD27" s="240"/>
      <c r="AE27" s="240"/>
      <c r="AF27" s="240"/>
      <c r="AG27" s="240"/>
      <c r="AH27" s="240"/>
      <c r="AI27" s="241"/>
      <c r="AK27" s="1"/>
    </row>
    <row r="28" ht="14.25">
      <c r="B28" s="20"/>
      <c r="C28" s="8"/>
      <c r="D28" s="136" t="s">
        <v>199</v>
      </c>
      <c r="E28" s="33"/>
      <c r="F28" s="33"/>
      <c r="G28" s="33"/>
      <c r="H28" s="33"/>
      <c r="I28" s="33"/>
      <c r="J28" s="33"/>
      <c r="K28" s="137"/>
      <c r="L28" s="245" t="s">
        <v>200</v>
      </c>
      <c r="M28" s="246"/>
      <c r="N28" s="246"/>
      <c r="O28" s="246"/>
      <c r="P28" s="246"/>
      <c r="Q28" s="246"/>
      <c r="R28" s="246"/>
      <c r="S28" s="247"/>
      <c r="T28" s="245" t="s">
        <v>201</v>
      </c>
      <c r="U28" s="246"/>
      <c r="V28" s="246"/>
      <c r="W28" s="246"/>
      <c r="X28" s="246"/>
      <c r="Y28" s="246"/>
      <c r="Z28" s="246"/>
      <c r="AA28" s="247"/>
      <c r="AB28" s="33" t="s">
        <v>202</v>
      </c>
      <c r="AC28" s="33"/>
      <c r="AD28" s="33"/>
      <c r="AE28" s="33"/>
      <c r="AF28" s="33"/>
      <c r="AG28" s="33"/>
      <c r="AH28" s="33"/>
      <c r="AI28" s="33"/>
      <c r="AJ28" s="31"/>
      <c r="AK28" s="1"/>
    </row>
    <row r="29" ht="14.25">
      <c r="B29" s="20"/>
      <c r="C29" s="8"/>
      <c r="D29" s="136">
        <v>299.19999999999999</v>
      </c>
      <c r="E29" s="33"/>
      <c r="F29" s="33"/>
      <c r="G29" s="33"/>
      <c r="H29" s="33"/>
      <c r="I29" s="33"/>
      <c r="J29" s="33"/>
      <c r="K29" s="137"/>
      <c r="L29" s="245">
        <v>267.69999999999999</v>
      </c>
      <c r="M29" s="246"/>
      <c r="N29" s="246"/>
      <c r="O29" s="246"/>
      <c r="P29" s="246"/>
      <c r="Q29" s="246"/>
      <c r="R29" s="246"/>
      <c r="S29" s="247"/>
      <c r="T29" s="245">
        <v>267.69999999999999</v>
      </c>
      <c r="U29" s="246"/>
      <c r="V29" s="246"/>
      <c r="W29" s="246"/>
      <c r="X29" s="246"/>
      <c r="Y29" s="246"/>
      <c r="Z29" s="246"/>
      <c r="AA29" s="247"/>
      <c r="AB29" s="136">
        <v>299.19999999999999</v>
      </c>
      <c r="AC29" s="33"/>
      <c r="AD29" s="33"/>
      <c r="AE29" s="33"/>
      <c r="AF29" s="33"/>
      <c r="AG29" s="33"/>
      <c r="AH29" s="33"/>
      <c r="AI29" s="137"/>
      <c r="AJ29" s="31">
        <f>SUM(D27:AI30)</f>
        <v>235113633.80000001</v>
      </c>
      <c r="AK29" s="1"/>
    </row>
    <row r="30" ht="14.25">
      <c r="B30" s="47"/>
      <c r="C30" s="248"/>
      <c r="D30" s="141">
        <f>D27*D29</f>
        <v>0</v>
      </c>
      <c r="E30" s="142"/>
      <c r="F30" s="142"/>
      <c r="G30" s="142"/>
      <c r="H30" s="142"/>
      <c r="I30" s="142"/>
      <c r="J30" s="142"/>
      <c r="K30" s="142"/>
      <c r="L30" s="249">
        <f>L27*L29</f>
        <v>113772500</v>
      </c>
      <c r="M30" s="250"/>
      <c r="N30" s="250"/>
      <c r="O30" s="250"/>
      <c r="P30" s="250"/>
      <c r="Q30" s="250"/>
      <c r="R30" s="250"/>
      <c r="S30" s="250"/>
      <c r="T30" s="249">
        <f>T27*T29</f>
        <v>120465000</v>
      </c>
      <c r="U30" s="250"/>
      <c r="V30" s="250"/>
      <c r="W30" s="250"/>
      <c r="X30" s="250"/>
      <c r="Y30" s="250"/>
      <c r="Z30" s="250"/>
      <c r="AA30" s="250"/>
      <c r="AB30" s="141">
        <f>AB27*AB29</f>
        <v>0</v>
      </c>
      <c r="AC30" s="142"/>
      <c r="AD30" s="142"/>
      <c r="AE30" s="142"/>
      <c r="AF30" s="142"/>
      <c r="AG30" s="142"/>
      <c r="AH30" s="142"/>
      <c r="AI30" s="143"/>
      <c r="AK30" s="1"/>
    </row>
    <row r="31" ht="14.25">
      <c r="B31" s="7" t="s">
        <v>203</v>
      </c>
      <c r="C31" s="8" t="s">
        <v>204</v>
      </c>
      <c r="D31" s="251">
        <v>24</v>
      </c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1"/>
      <c r="T31" s="251">
        <v>22</v>
      </c>
      <c r="U31" s="251"/>
      <c r="V31" s="251"/>
      <c r="W31" s="251"/>
      <c r="X31" s="251"/>
      <c r="Y31" s="251"/>
      <c r="Z31" s="251"/>
      <c r="AA31" s="251"/>
      <c r="AB31" s="251"/>
      <c r="AC31" s="251"/>
      <c r="AD31" s="251"/>
      <c r="AE31" s="251"/>
      <c r="AF31" s="251"/>
      <c r="AG31" s="251"/>
      <c r="AH31" s="251"/>
      <c r="AI31" s="251"/>
      <c r="AK31" s="1"/>
    </row>
    <row r="32" ht="14.25">
      <c r="B32" s="20"/>
      <c r="C32" s="8"/>
      <c r="D32" s="252"/>
      <c r="E32" s="252"/>
      <c r="F32" s="252"/>
      <c r="G32" s="252"/>
      <c r="H32" s="252"/>
      <c r="I32" s="252"/>
      <c r="J32" s="252"/>
      <c r="K32" s="252"/>
      <c r="L32" s="252"/>
      <c r="M32" s="252"/>
      <c r="N32" s="252"/>
      <c r="O32" s="252"/>
      <c r="P32" s="252"/>
      <c r="Q32" s="252"/>
      <c r="R32" s="252"/>
      <c r="S32" s="252"/>
      <c r="T32" s="252"/>
      <c r="U32" s="252"/>
      <c r="V32" s="252"/>
      <c r="W32" s="252"/>
      <c r="X32" s="252"/>
      <c r="Y32" s="252"/>
      <c r="Z32" s="252"/>
      <c r="AA32" s="252"/>
      <c r="AB32" s="252"/>
      <c r="AC32" s="252"/>
      <c r="AD32" s="252"/>
      <c r="AE32" s="252"/>
      <c r="AF32" s="252"/>
      <c r="AG32" s="252"/>
      <c r="AH32" s="252"/>
      <c r="AI32" s="252"/>
      <c r="AK32" s="1"/>
    </row>
    <row r="33" ht="14.25">
      <c r="A33" s="1"/>
      <c r="B33" s="20"/>
      <c r="C33" s="8"/>
      <c r="D33" s="252"/>
      <c r="E33" s="252"/>
      <c r="F33" s="252"/>
      <c r="G33" s="252"/>
      <c r="H33" s="252"/>
      <c r="I33" s="252"/>
      <c r="J33" s="252"/>
      <c r="K33" s="252"/>
      <c r="L33" s="252"/>
      <c r="M33" s="252"/>
      <c r="N33" s="252"/>
      <c r="O33" s="252"/>
      <c r="P33" s="252"/>
      <c r="Q33" s="252"/>
      <c r="R33" s="252"/>
      <c r="S33" s="252"/>
      <c r="T33" s="252"/>
      <c r="U33" s="252"/>
      <c r="V33" s="252"/>
      <c r="W33" s="252"/>
      <c r="X33" s="252"/>
      <c r="Y33" s="252"/>
      <c r="Z33" s="252"/>
      <c r="AA33" s="252"/>
      <c r="AB33" s="252"/>
      <c r="AC33" s="252"/>
      <c r="AD33" s="252"/>
      <c r="AE33" s="252"/>
      <c r="AF33" s="252"/>
      <c r="AG33" s="252"/>
      <c r="AH33" s="252"/>
      <c r="AI33" s="252"/>
      <c r="AJ33">
        <f>SUM(D31:AI33)</f>
        <v>46</v>
      </c>
      <c r="AK33" s="1"/>
    </row>
    <row r="34" ht="14.25">
      <c r="A34" s="1"/>
      <c r="B34" s="47"/>
      <c r="C34" s="8"/>
      <c r="D34" s="252"/>
      <c r="E34" s="252"/>
      <c r="F34" s="252"/>
      <c r="G34" s="252"/>
      <c r="H34" s="252"/>
      <c r="I34" s="252"/>
      <c r="J34" s="252"/>
      <c r="K34" s="252"/>
      <c r="L34" s="252"/>
      <c r="M34" s="252"/>
      <c r="N34" s="252"/>
      <c r="O34" s="252"/>
      <c r="P34" s="252"/>
      <c r="Q34" s="252"/>
      <c r="R34" s="252"/>
      <c r="S34" s="252"/>
      <c r="T34" s="252"/>
      <c r="U34" s="252"/>
      <c r="V34" s="252"/>
      <c r="W34" s="252"/>
      <c r="X34" s="252"/>
      <c r="Y34" s="252"/>
      <c r="Z34" s="252"/>
      <c r="AA34" s="252"/>
      <c r="AB34" s="252"/>
      <c r="AC34" s="252"/>
      <c r="AD34" s="252"/>
      <c r="AE34" s="252"/>
      <c r="AF34" s="252"/>
      <c r="AG34" s="252"/>
      <c r="AH34" s="252"/>
      <c r="AI34" s="252"/>
      <c r="AJ34" s="1"/>
      <c r="AK34" s="1"/>
    </row>
    <row r="35" ht="14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253">
        <f>AJ5+AJ9+AJ13+AJ17+AJ21+AJ25</f>
        <v>6681.5999999999976</v>
      </c>
      <c r="AK35" s="1"/>
    </row>
    <row r="36" ht="14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7" ht="14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</row>
  </sheetData>
  <mergeCells count="32">
    <mergeCell ref="B1:G2"/>
    <mergeCell ref="H1:K2"/>
    <mergeCell ref="L1:O2"/>
    <mergeCell ref="P1:S2"/>
    <mergeCell ref="B3:B6"/>
    <mergeCell ref="B7:B10"/>
    <mergeCell ref="B11:B14"/>
    <mergeCell ref="B15:B18"/>
    <mergeCell ref="B19:B22"/>
    <mergeCell ref="B23:B26"/>
    <mergeCell ref="B27:B30"/>
    <mergeCell ref="C27:C30"/>
    <mergeCell ref="D27:K27"/>
    <mergeCell ref="L27:S27"/>
    <mergeCell ref="T27:AA27"/>
    <mergeCell ref="AB27:AI27"/>
    <mergeCell ref="D28:K28"/>
    <mergeCell ref="L28:S28"/>
    <mergeCell ref="T28:AA28"/>
    <mergeCell ref="AB28:AI28"/>
    <mergeCell ref="D29:K29"/>
    <mergeCell ref="L29:S29"/>
    <mergeCell ref="T29:AA29"/>
    <mergeCell ref="AB29:AI29"/>
    <mergeCell ref="D30:K30"/>
    <mergeCell ref="L30:S30"/>
    <mergeCell ref="T30:AA30"/>
    <mergeCell ref="AB30:AI30"/>
    <mergeCell ref="B31:B34"/>
    <mergeCell ref="C31:C34"/>
    <mergeCell ref="D31:S34"/>
    <mergeCell ref="T31:AI34"/>
  </mergeCells>
  <printOptions headings="0" gridLines="0"/>
  <pageMargins left="0.70078740157480324" right="0.70078740157480324" top="0.75196850393700776" bottom="0.75196850393700776" header="0.29999999999999999" footer="0.29999999999999999"/>
  <pageSetup paperSize="9" scale="26" fitToWidth="1" fitToHeight="0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" sqref="1:1048576">
          <users>
            <user id="1130000063732360" name="Арминэ Мурадян"/>
          </users>
        </userProtectedRange>
      </userProtectedRange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G1" zoomScale="100" workbookViewId="0">
      <selection activeCell="A1" activeCellId="0" sqref="A1"/>
    </sheetView>
  </sheetViews>
  <sheetFormatPr defaultRowHeight="14.25"/>
  <cols>
    <col customWidth="1" hidden="1" min="1" max="1" width="0"/>
    <col customWidth="1" min="2" max="2" width="6.421875"/>
    <col customWidth="1" min="4" max="4" width="13.8515625"/>
    <col customWidth="1" min="5" max="5" width="12.421875"/>
    <col customWidth="1" min="6" max="6" width="13.8515625"/>
    <col customWidth="1" min="7" max="7" width="12.140625"/>
    <col customWidth="1" min="8" max="8" width="12.7109375"/>
    <col customWidth="1" min="9" max="10" width="11.140625"/>
    <col customWidth="1" min="11" max="11" width="11.00390625"/>
    <col customWidth="1" min="12" max="12" width="11.28125"/>
    <col customWidth="1" min="13" max="13" width="11.8515625"/>
    <col customWidth="1" min="14" max="15" width="11.140625"/>
    <col customWidth="1" min="16" max="16" width="11.57421875"/>
    <col customWidth="1" min="17" max="17" width="11.28125"/>
    <col customWidth="1" min="18" max="18" width="11.7109375"/>
    <col customWidth="1" min="19" max="19" width="11.8515625"/>
    <col customWidth="1" min="20" max="20" width="12.8515625"/>
    <col customWidth="1" min="21" max="21" width="11.7109375"/>
    <col customWidth="1" min="22" max="23" width="11.140625"/>
    <col customWidth="1" min="24" max="24" width="10.8515625"/>
    <col customWidth="1" min="25" max="25" width="11.8515625"/>
    <col customWidth="1" min="26" max="26" width="11.28125"/>
    <col customWidth="1" min="27" max="28" width="11.57421875"/>
    <col customWidth="1" min="29" max="29" width="11.140625"/>
    <col customWidth="1" min="30" max="30" width="11.28125"/>
    <col customWidth="1" min="31" max="31" width="11.140625"/>
    <col customWidth="1" min="32" max="33" width="11.28125"/>
    <col customWidth="1" min="34" max="34" width="15.7109375"/>
    <col customWidth="1" min="35" max="35" width="12.7109375"/>
  </cols>
  <sheetData>
    <row r="1" ht="14.25">
      <c r="A1" s="1" t="s">
        <v>0</v>
      </c>
      <c r="B1" s="156" t="s">
        <v>1</v>
      </c>
      <c r="C1" s="156"/>
      <c r="D1" s="156"/>
      <c r="E1" s="156"/>
      <c r="F1" s="156"/>
      <c r="G1" s="156"/>
      <c r="H1" s="156" t="s">
        <v>206</v>
      </c>
      <c r="I1" s="156"/>
      <c r="J1" s="156"/>
      <c r="K1" s="156"/>
      <c r="L1" s="157"/>
      <c r="M1" s="157"/>
      <c r="N1" s="157"/>
      <c r="O1" s="157"/>
      <c r="P1" s="157"/>
      <c r="Q1" s="157"/>
      <c r="R1" s="157"/>
      <c r="S1" s="157"/>
      <c r="T1" s="254"/>
      <c r="U1" s="254"/>
      <c r="V1" s="254"/>
      <c r="W1" s="254"/>
      <c r="X1" s="254"/>
      <c r="Y1" s="254"/>
      <c r="Z1" s="254"/>
      <c r="AA1" s="254"/>
      <c r="AB1" s="254"/>
      <c r="AC1" s="254"/>
      <c r="AD1" s="254"/>
      <c r="AE1" s="254"/>
      <c r="AF1" s="254"/>
      <c r="AG1" s="254"/>
      <c r="AH1" s="254"/>
      <c r="AI1" s="254"/>
      <c r="AJ1" s="1"/>
      <c r="AK1" s="1"/>
      <c r="AL1" s="1"/>
    </row>
    <row r="2" ht="14.25">
      <c r="A2" s="255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9"/>
      <c r="M2" s="159"/>
      <c r="N2" s="159"/>
      <c r="O2" s="159"/>
      <c r="P2" s="159"/>
      <c r="Q2" s="159"/>
      <c r="R2" s="159"/>
      <c r="S2" s="159"/>
      <c r="T2" s="256"/>
      <c r="U2" s="256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57"/>
      <c r="AI2" s="257"/>
      <c r="AJ2" s="1"/>
      <c r="AK2" s="1"/>
      <c r="AL2" s="1"/>
    </row>
    <row r="3" ht="14.25">
      <c r="A3" s="1"/>
      <c r="B3" s="7">
        <v>7</v>
      </c>
      <c r="C3" s="8"/>
      <c r="D3" s="9"/>
      <c r="E3" s="10"/>
      <c r="F3" s="11">
        <v>485000</v>
      </c>
      <c r="G3" s="12">
        <v>485000</v>
      </c>
      <c r="H3" s="15"/>
      <c r="I3" s="10"/>
      <c r="J3" s="258"/>
      <c r="K3" s="10"/>
      <c r="L3" s="15"/>
      <c r="M3" s="10"/>
      <c r="N3" s="15"/>
      <c r="O3" s="259"/>
      <c r="P3" s="15"/>
      <c r="Q3" s="12">
        <v>485000</v>
      </c>
      <c r="R3" s="15"/>
      <c r="S3" s="260"/>
      <c r="T3" s="261"/>
      <c r="U3" s="262">
        <v>485000</v>
      </c>
      <c r="V3" s="11">
        <v>485000</v>
      </c>
      <c r="W3" s="10"/>
      <c r="X3" s="13"/>
      <c r="Y3" s="10"/>
      <c r="Z3" s="15"/>
      <c r="AA3" s="10"/>
      <c r="AB3" s="15"/>
      <c r="AC3" s="10"/>
      <c r="AD3" s="15"/>
      <c r="AE3" s="10"/>
      <c r="AF3" s="263">
        <v>485000</v>
      </c>
      <c r="AG3" s="264">
        <v>485000</v>
      </c>
      <c r="AH3" s="15"/>
      <c r="AI3" s="265">
        <v>485000</v>
      </c>
      <c r="AK3" s="1"/>
      <c r="AL3" s="1"/>
    </row>
    <row r="4" ht="14.25">
      <c r="B4" s="20"/>
      <c r="C4" s="8" t="s">
        <v>3</v>
      </c>
      <c r="D4" s="21" t="s">
        <v>4</v>
      </c>
      <c r="E4" s="22" t="s">
        <v>5</v>
      </c>
      <c r="F4" s="23" t="s">
        <v>6</v>
      </c>
      <c r="G4" s="24" t="s">
        <v>7</v>
      </c>
      <c r="H4" s="21" t="s">
        <v>8</v>
      </c>
      <c r="I4" s="22" t="s">
        <v>9</v>
      </c>
      <c r="J4" s="70" t="s">
        <v>10</v>
      </c>
      <c r="K4" s="22" t="s">
        <v>11</v>
      </c>
      <c r="L4" s="21" t="s">
        <v>12</v>
      </c>
      <c r="M4" s="22" t="s">
        <v>13</v>
      </c>
      <c r="N4" s="21" t="s">
        <v>14</v>
      </c>
      <c r="O4" s="85" t="s">
        <v>15</v>
      </c>
      <c r="P4" s="21" t="s">
        <v>16</v>
      </c>
      <c r="Q4" s="24" t="s">
        <v>17</v>
      </c>
      <c r="R4" s="21" t="s">
        <v>18</v>
      </c>
      <c r="S4" s="22" t="s">
        <v>19</v>
      </c>
      <c r="T4" s="266" t="s">
        <v>20</v>
      </c>
      <c r="U4" s="24" t="s">
        <v>21</v>
      </c>
      <c r="V4" s="267" t="s">
        <v>22</v>
      </c>
      <c r="W4" s="22" t="s">
        <v>23</v>
      </c>
      <c r="X4" s="25" t="s">
        <v>24</v>
      </c>
      <c r="Y4" s="22" t="s">
        <v>25</v>
      </c>
      <c r="Z4" s="21" t="s">
        <v>26</v>
      </c>
      <c r="AA4" s="22" t="s">
        <v>27</v>
      </c>
      <c r="AB4" s="21" t="s">
        <v>28</v>
      </c>
      <c r="AC4" s="22" t="s">
        <v>29</v>
      </c>
      <c r="AD4" s="21" t="s">
        <v>30</v>
      </c>
      <c r="AE4" s="22" t="s">
        <v>31</v>
      </c>
      <c r="AF4" s="23" t="s">
        <v>32</v>
      </c>
      <c r="AG4" s="24" t="s">
        <v>33</v>
      </c>
      <c r="AH4" s="21" t="s">
        <v>34</v>
      </c>
      <c r="AI4" s="268" t="s">
        <v>35</v>
      </c>
      <c r="AJ4" s="31"/>
      <c r="AK4" s="1"/>
      <c r="AL4" s="1"/>
    </row>
    <row r="5" ht="24.75" customHeight="1">
      <c r="B5" s="20"/>
      <c r="C5" s="8" t="s">
        <v>36</v>
      </c>
      <c r="D5" s="32">
        <v>25.300000000000001</v>
      </c>
      <c r="E5" s="33">
        <v>28.600000000000001</v>
      </c>
      <c r="F5" s="34">
        <v>29.800000000000001</v>
      </c>
      <c r="G5" s="71">
        <v>38.899999999999999</v>
      </c>
      <c r="H5" s="32">
        <v>32.700000000000003</v>
      </c>
      <c r="I5" s="33">
        <v>39.200000000000003</v>
      </c>
      <c r="J5" s="234">
        <v>44.799999999999997</v>
      </c>
      <c r="K5" s="33">
        <v>35.799999999999997</v>
      </c>
      <c r="L5" s="32">
        <v>35.799999999999997</v>
      </c>
      <c r="M5" s="33">
        <v>44.799999999999997</v>
      </c>
      <c r="N5" s="32">
        <v>54.299999999999997</v>
      </c>
      <c r="O5" s="269">
        <v>33.200000000000003</v>
      </c>
      <c r="P5" s="32">
        <v>30.199999999999999</v>
      </c>
      <c r="Q5" s="71">
        <v>29.5</v>
      </c>
      <c r="R5" s="32">
        <v>28.600000000000001</v>
      </c>
      <c r="S5" s="33">
        <v>25.300000000000001</v>
      </c>
      <c r="T5" s="270">
        <v>25.300000000000001</v>
      </c>
      <c r="U5" s="271">
        <v>28.600000000000001</v>
      </c>
      <c r="V5" s="45">
        <v>29.5</v>
      </c>
      <c r="W5" s="42">
        <v>30.199999999999999</v>
      </c>
      <c r="X5" s="88">
        <v>33.200000000000003</v>
      </c>
      <c r="Y5" s="42">
        <v>54.299999999999997</v>
      </c>
      <c r="Z5" s="40">
        <v>44.799999999999997</v>
      </c>
      <c r="AA5" s="42">
        <v>35.799999999999997</v>
      </c>
      <c r="AB5" s="40">
        <v>35.799999999999997</v>
      </c>
      <c r="AC5" s="42">
        <v>44.799999999999997</v>
      </c>
      <c r="AD5" s="40">
        <v>39.200000000000003</v>
      </c>
      <c r="AE5" s="42">
        <v>32.700000000000003</v>
      </c>
      <c r="AF5" s="45">
        <v>38.899999999999999</v>
      </c>
      <c r="AG5" s="41">
        <v>29.800000000000001</v>
      </c>
      <c r="AH5" s="40">
        <v>28.600000000000001</v>
      </c>
      <c r="AI5" s="75">
        <v>25.300000000000001</v>
      </c>
      <c r="AJ5">
        <f>SUM(D5:AI5)</f>
        <v>1113.5999999999997</v>
      </c>
      <c r="AK5" s="1"/>
      <c r="AL5" s="1"/>
    </row>
    <row r="6" ht="14.25" hidden="1">
      <c r="B6" s="47"/>
      <c r="C6" s="174" t="s">
        <v>37</v>
      </c>
      <c r="D6" s="169">
        <f>D3*D5</f>
        <v>0</v>
      </c>
      <c r="E6" s="176"/>
      <c r="F6" s="272">
        <f>F3*F5</f>
        <v>14453000</v>
      </c>
      <c r="G6" s="273">
        <f>G3*G5</f>
        <v>18866500</v>
      </c>
      <c r="H6" s="169">
        <f>H3*H5</f>
        <v>0</v>
      </c>
      <c r="I6" s="176">
        <f>I3*I5</f>
        <v>0</v>
      </c>
      <c r="J6" s="274">
        <f>J3*J5</f>
        <v>0</v>
      </c>
      <c r="K6" s="176">
        <f>K3*K5</f>
        <v>0</v>
      </c>
      <c r="L6" s="169">
        <f>L3*L5</f>
        <v>0</v>
      </c>
      <c r="M6" s="176">
        <f>M3*M5</f>
        <v>0</v>
      </c>
      <c r="N6" s="169">
        <f>N3*N5</f>
        <v>0</v>
      </c>
      <c r="O6" s="275">
        <f>O3*O5</f>
        <v>0</v>
      </c>
      <c r="P6" s="169">
        <f>P3*P5</f>
        <v>0</v>
      </c>
      <c r="Q6" s="273">
        <f>Q3*Q5</f>
        <v>14307500</v>
      </c>
      <c r="R6" s="169">
        <f>R3*R5</f>
        <v>0</v>
      </c>
      <c r="S6" s="276">
        <f>S3*S5</f>
        <v>0</v>
      </c>
      <c r="T6" s="169">
        <f>T3*T5</f>
        <v>0</v>
      </c>
      <c r="U6" s="277">
        <f>U3*U5</f>
        <v>13871000</v>
      </c>
      <c r="V6" s="278">
        <f>V3*V5</f>
        <v>14307500</v>
      </c>
      <c r="W6" s="169">
        <f>W3*W5</f>
        <v>0</v>
      </c>
      <c r="X6" s="190">
        <f>X3*X5</f>
        <v>0</v>
      </c>
      <c r="Y6" s="169">
        <f>Y3*Y5</f>
        <v>0</v>
      </c>
      <c r="Z6" s="176">
        <f>Z3*Z5</f>
        <v>0</v>
      </c>
      <c r="AA6" s="169">
        <f>AA3*AA5</f>
        <v>0</v>
      </c>
      <c r="AB6" s="176">
        <f>AB3*AB5</f>
        <v>0</v>
      </c>
      <c r="AC6" s="169">
        <f>AC3*AC5</f>
        <v>0</v>
      </c>
      <c r="AD6" s="176">
        <f>AD3*AD5</f>
        <v>0</v>
      </c>
      <c r="AE6" s="169">
        <f>AE3*AE5</f>
        <v>0</v>
      </c>
      <c r="AF6" s="273">
        <f>AF3*AF5</f>
        <v>18866500</v>
      </c>
      <c r="AG6" s="272">
        <f>AG3*AG5</f>
        <v>14453000</v>
      </c>
      <c r="AH6" s="176">
        <f>AH3*AH5</f>
        <v>0</v>
      </c>
      <c r="AI6" s="279">
        <f>AI3*AI5</f>
        <v>12270500</v>
      </c>
      <c r="AK6" s="1"/>
      <c r="AL6" s="1"/>
    </row>
    <row r="7" ht="14.25">
      <c r="B7" s="280"/>
      <c r="C7" s="8"/>
      <c r="D7" s="281">
        <f>D3*D5</f>
        <v>0</v>
      </c>
      <c r="E7" s="169"/>
      <c r="F7" s="282">
        <f>F3*F5</f>
        <v>14453000</v>
      </c>
      <c r="G7" s="272">
        <f>G3*G5</f>
        <v>18866500</v>
      </c>
      <c r="H7" s="281">
        <f>H3*H5</f>
        <v>0</v>
      </c>
      <c r="I7" s="169">
        <f>I3*I5</f>
        <v>0</v>
      </c>
      <c r="J7" s="283">
        <f>J3*J5</f>
        <v>0</v>
      </c>
      <c r="K7" s="169">
        <f>K3*K5</f>
        <v>0</v>
      </c>
      <c r="L7" s="281">
        <f>L3*L5</f>
        <v>0</v>
      </c>
      <c r="M7" s="169">
        <f>M3*M5</f>
        <v>0</v>
      </c>
      <c r="N7" s="284">
        <f>O3*O5</f>
        <v>0</v>
      </c>
      <c r="O7" s="285">
        <f>O3*O5</f>
        <v>0</v>
      </c>
      <c r="P7" s="281">
        <f>P3*P5</f>
        <v>0</v>
      </c>
      <c r="Q7" s="272">
        <f>Q3*Q5</f>
        <v>14307500</v>
      </c>
      <c r="R7" s="281"/>
      <c r="S7" s="169">
        <f>S3*S5</f>
        <v>0</v>
      </c>
      <c r="T7" s="284">
        <f>T3*T5</f>
        <v>0</v>
      </c>
      <c r="U7" s="282">
        <f>U3*U5</f>
        <v>13871000</v>
      </c>
      <c r="V7" s="272">
        <f>V3*V5</f>
        <v>14307500</v>
      </c>
      <c r="W7" s="281"/>
      <c r="X7" s="182"/>
      <c r="Y7" s="281"/>
      <c r="Z7" s="169">
        <f>Z3*Z5</f>
        <v>0</v>
      </c>
      <c r="AA7" s="281">
        <f>AA3*AA5</f>
        <v>0</v>
      </c>
      <c r="AB7" s="169">
        <f>AB3*AB5</f>
        <v>0</v>
      </c>
      <c r="AC7" s="281">
        <f>AC3*AC5</f>
        <v>0</v>
      </c>
      <c r="AD7" s="169">
        <f>AD3*AD5</f>
        <v>0</v>
      </c>
      <c r="AE7" s="281">
        <f>AE3*AE5</f>
        <v>0</v>
      </c>
      <c r="AF7" s="272">
        <f>AF3*AF5</f>
        <v>18866500</v>
      </c>
      <c r="AG7" s="282">
        <f>AG3*AG5</f>
        <v>14453000</v>
      </c>
      <c r="AH7" s="169">
        <f>AH3*AH5</f>
        <v>0</v>
      </c>
      <c r="AI7" s="286">
        <f>AI3*AI5</f>
        <v>12270500</v>
      </c>
      <c r="AK7" s="1"/>
      <c r="AL7" s="1"/>
    </row>
    <row r="8" ht="14.25">
      <c r="B8" s="7">
        <v>6</v>
      </c>
      <c r="C8" s="58"/>
      <c r="D8" s="287"/>
      <c r="E8" s="288">
        <v>480000</v>
      </c>
      <c r="F8" s="289">
        <v>480000</v>
      </c>
      <c r="G8" s="288">
        <v>480000</v>
      </c>
      <c r="H8" s="15"/>
      <c r="I8" s="91">
        <v>480000</v>
      </c>
      <c r="J8" s="15"/>
      <c r="K8" s="9"/>
      <c r="L8" s="15"/>
      <c r="M8" s="9"/>
      <c r="N8" s="92">
        <v>480000</v>
      </c>
      <c r="O8" s="290"/>
      <c r="P8" s="15"/>
      <c r="Q8" s="60">
        <v>480000</v>
      </c>
      <c r="R8" s="15"/>
      <c r="S8" s="9"/>
      <c r="T8" s="12">
        <v>480000</v>
      </c>
      <c r="U8" s="11">
        <v>480000</v>
      </c>
      <c r="V8" s="9"/>
      <c r="W8" s="15"/>
      <c r="X8" s="9"/>
      <c r="Y8" s="15"/>
      <c r="Z8" s="9"/>
      <c r="AA8" s="15"/>
      <c r="AB8" s="9"/>
      <c r="AC8" s="15"/>
      <c r="AD8" s="91">
        <v>480000</v>
      </c>
      <c r="AE8" s="15"/>
      <c r="AF8" s="60">
        <v>480000</v>
      </c>
      <c r="AG8" s="11">
        <v>480000</v>
      </c>
      <c r="AH8" s="60">
        <v>480000</v>
      </c>
      <c r="AI8" s="10"/>
      <c r="AK8" s="1"/>
      <c r="AL8" s="1">
        <f>SUM(AJ5,AJ10,AJ14,AJ18,AJ22,AJ26)</f>
        <v>6681.5999999999976</v>
      </c>
    </row>
    <row r="9" ht="14.25">
      <c r="B9" s="20"/>
      <c r="C9" s="8" t="s">
        <v>3</v>
      </c>
      <c r="D9" s="21" t="s">
        <v>38</v>
      </c>
      <c r="E9" s="24" t="s">
        <v>207</v>
      </c>
      <c r="F9" s="23" t="s">
        <v>40</v>
      </c>
      <c r="G9" s="24" t="s">
        <v>41</v>
      </c>
      <c r="H9" s="21" t="s">
        <v>42</v>
      </c>
      <c r="I9" s="69" t="s">
        <v>43</v>
      </c>
      <c r="J9" s="21" t="s">
        <v>44</v>
      </c>
      <c r="K9" s="22" t="s">
        <v>45</v>
      </c>
      <c r="L9" s="21" t="s">
        <v>46</v>
      </c>
      <c r="M9" s="22" t="s">
        <v>47</v>
      </c>
      <c r="N9" s="70" t="s">
        <v>48</v>
      </c>
      <c r="O9" s="85" t="s">
        <v>49</v>
      </c>
      <c r="P9" s="21" t="s">
        <v>50</v>
      </c>
      <c r="Q9" s="24" t="s">
        <v>51</v>
      </c>
      <c r="R9" s="21" t="s">
        <v>52</v>
      </c>
      <c r="S9" s="22" t="s">
        <v>53</v>
      </c>
      <c r="T9" s="23" t="s">
        <v>54</v>
      </c>
      <c r="U9" s="24" t="s">
        <v>55</v>
      </c>
      <c r="V9" s="21" t="s">
        <v>56</v>
      </c>
      <c r="W9" s="22" t="s">
        <v>57</v>
      </c>
      <c r="X9" s="21" t="s">
        <v>58</v>
      </c>
      <c r="Y9" s="22" t="s">
        <v>59</v>
      </c>
      <c r="Z9" s="21" t="s">
        <v>60</v>
      </c>
      <c r="AA9" s="22" t="s">
        <v>61</v>
      </c>
      <c r="AB9" s="21" t="s">
        <v>62</v>
      </c>
      <c r="AC9" s="22" t="s">
        <v>63</v>
      </c>
      <c r="AD9" s="70" t="s">
        <v>64</v>
      </c>
      <c r="AE9" s="22" t="s">
        <v>65</v>
      </c>
      <c r="AF9" s="23" t="s">
        <v>66</v>
      </c>
      <c r="AG9" s="24" t="s">
        <v>67</v>
      </c>
      <c r="AH9" s="23" t="s">
        <v>68</v>
      </c>
      <c r="AI9" s="95" t="s">
        <v>69</v>
      </c>
      <c r="AJ9" s="31"/>
      <c r="AK9" s="1"/>
      <c r="AL9" s="1"/>
    </row>
    <row r="10" ht="14.25">
      <c r="B10" s="20"/>
      <c r="C10" s="8" t="s">
        <v>36</v>
      </c>
      <c r="D10" s="32">
        <v>25.300000000000001</v>
      </c>
      <c r="E10" s="71">
        <v>28.600000000000001</v>
      </c>
      <c r="F10" s="34">
        <v>29.800000000000001</v>
      </c>
      <c r="G10" s="71">
        <v>38.899999999999999</v>
      </c>
      <c r="H10" s="32">
        <v>32.700000000000003</v>
      </c>
      <c r="I10" s="73">
        <v>39.200000000000003</v>
      </c>
      <c r="J10" s="32">
        <v>44.799999999999997</v>
      </c>
      <c r="K10" s="33">
        <v>35.799999999999997</v>
      </c>
      <c r="L10" s="32">
        <v>35.799999999999997</v>
      </c>
      <c r="M10" s="33">
        <v>44.799999999999997</v>
      </c>
      <c r="N10" s="110">
        <v>54.299999999999997</v>
      </c>
      <c r="O10" s="269">
        <v>33.200000000000003</v>
      </c>
      <c r="P10" s="32">
        <v>30.199999999999999</v>
      </c>
      <c r="Q10" s="71">
        <v>29.5</v>
      </c>
      <c r="R10" s="32">
        <v>28.600000000000001</v>
      </c>
      <c r="S10" s="172">
        <v>25.300000000000001</v>
      </c>
      <c r="T10" s="78">
        <v>25.300000000000001</v>
      </c>
      <c r="U10" s="41">
        <v>28.600000000000001</v>
      </c>
      <c r="V10" s="40">
        <v>29.5</v>
      </c>
      <c r="W10" s="42">
        <v>30.199999999999999</v>
      </c>
      <c r="X10" s="40">
        <v>33.200000000000003</v>
      </c>
      <c r="Y10" s="42">
        <v>54.299999999999997</v>
      </c>
      <c r="Z10" s="40">
        <v>44.799999999999997</v>
      </c>
      <c r="AA10" s="42">
        <v>35.799999999999997</v>
      </c>
      <c r="AB10" s="40">
        <v>35.799999999999997</v>
      </c>
      <c r="AC10" s="42">
        <v>44.799999999999997</v>
      </c>
      <c r="AD10" s="45">
        <v>39.200000000000003</v>
      </c>
      <c r="AE10" s="42">
        <v>32.700000000000003</v>
      </c>
      <c r="AF10" s="45">
        <v>38.899999999999999</v>
      </c>
      <c r="AG10" s="41">
        <v>29.800000000000001</v>
      </c>
      <c r="AH10" s="45">
        <v>28.600000000000001</v>
      </c>
      <c r="AI10" s="42">
        <v>25.300000000000001</v>
      </c>
      <c r="AJ10">
        <f>SUM(D10:AI10)</f>
        <v>1113.5999999999997</v>
      </c>
      <c r="AK10" s="1"/>
      <c r="AL10" s="1"/>
    </row>
    <row r="11" ht="15" customHeight="1">
      <c r="B11" s="47"/>
      <c r="C11" s="8" t="s">
        <v>37</v>
      </c>
      <c r="D11" s="176">
        <f>D8*D10</f>
        <v>0</v>
      </c>
      <c r="E11" s="201">
        <f>E8*E10</f>
        <v>13728000</v>
      </c>
      <c r="F11" s="273">
        <f>F8*F10</f>
        <v>14304000</v>
      </c>
      <c r="G11" s="272">
        <f>G8*G10</f>
        <v>18672000</v>
      </c>
      <c r="H11" s="176">
        <f>H8*H10</f>
        <v>0</v>
      </c>
      <c r="I11" s="179">
        <f>I8*I10</f>
        <v>18816000</v>
      </c>
      <c r="J11" s="176">
        <f>J8*J10</f>
        <v>0</v>
      </c>
      <c r="K11" s="169">
        <f>K8*K10</f>
        <v>0</v>
      </c>
      <c r="L11" s="176">
        <f>L8*L10</f>
        <v>0</v>
      </c>
      <c r="M11" s="169">
        <f>M8*M10</f>
        <v>0</v>
      </c>
      <c r="N11" s="180">
        <f>N8*N10</f>
        <v>26064000</v>
      </c>
      <c r="O11" s="274">
        <f>O8*O10</f>
        <v>0</v>
      </c>
      <c r="P11" s="176">
        <f>P8*P10</f>
        <v>0</v>
      </c>
      <c r="Q11" s="272">
        <f>Q8*Q10</f>
        <v>14160000</v>
      </c>
      <c r="R11" s="176">
        <f>R8*R10</f>
        <v>0</v>
      </c>
      <c r="S11" s="169">
        <f>S8*S10</f>
        <v>0</v>
      </c>
      <c r="T11" s="291">
        <f>T8*T10</f>
        <v>12144000</v>
      </c>
      <c r="U11" s="272">
        <f>U8*U10</f>
        <v>13728000</v>
      </c>
      <c r="V11" s="176">
        <f>V8*V10</f>
        <v>0</v>
      </c>
      <c r="W11" s="169">
        <f>W8*W10</f>
        <v>0</v>
      </c>
      <c r="X11" s="176"/>
      <c r="Y11" s="169"/>
      <c r="Z11" s="176">
        <f>Z8*Z10</f>
        <v>0</v>
      </c>
      <c r="AA11" s="169"/>
      <c r="AB11" s="176"/>
      <c r="AC11" s="169">
        <f>AC8*AC10</f>
        <v>0</v>
      </c>
      <c r="AD11" s="273">
        <f>AD8*AD10</f>
        <v>18816000</v>
      </c>
      <c r="AE11" s="169">
        <f>AE8*AE10</f>
        <v>0</v>
      </c>
      <c r="AF11" s="273">
        <f>AF8*AF10</f>
        <v>18672000</v>
      </c>
      <c r="AG11" s="272">
        <f>AG8*AG10</f>
        <v>14304000</v>
      </c>
      <c r="AH11" s="273">
        <f>AH8*AH10</f>
        <v>13728000</v>
      </c>
      <c r="AI11" s="176">
        <f>AI8*AI10</f>
        <v>0</v>
      </c>
      <c r="AK11" s="1"/>
      <c r="AL11" s="1"/>
    </row>
    <row r="12" ht="14.25">
      <c r="B12" s="7">
        <v>5</v>
      </c>
      <c r="C12" s="58"/>
      <c r="D12" s="59"/>
      <c r="E12" s="9"/>
      <c r="F12" s="289">
        <v>475000</v>
      </c>
      <c r="G12" s="288">
        <v>475000</v>
      </c>
      <c r="H12" s="292">
        <v>475000</v>
      </c>
      <c r="I12" s="9"/>
      <c r="J12" s="292">
        <v>475000</v>
      </c>
      <c r="K12" s="9"/>
      <c r="L12" s="15"/>
      <c r="M12" s="293">
        <v>475000</v>
      </c>
      <c r="N12" s="292">
        <v>475000</v>
      </c>
      <c r="O12" s="19"/>
      <c r="P12" s="16"/>
      <c r="Q12" s="9"/>
      <c r="R12" s="15"/>
      <c r="S12" s="9"/>
      <c r="T12" s="15"/>
      <c r="U12" s="288">
        <v>475000</v>
      </c>
      <c r="V12" s="289">
        <v>475000</v>
      </c>
      <c r="W12" s="9"/>
      <c r="X12" s="15"/>
      <c r="Y12" s="9"/>
      <c r="Z12" s="292">
        <v>475000</v>
      </c>
      <c r="AA12" s="9"/>
      <c r="AB12" s="292">
        <v>475000</v>
      </c>
      <c r="AC12" s="293">
        <v>475000</v>
      </c>
      <c r="AD12" s="292">
        <v>475000</v>
      </c>
      <c r="AE12" s="293">
        <v>475000</v>
      </c>
      <c r="AF12" s="289">
        <v>475000</v>
      </c>
      <c r="AG12" s="288">
        <v>475000</v>
      </c>
      <c r="AH12" s="289">
        <v>475000</v>
      </c>
      <c r="AI12" s="288">
        <v>475000</v>
      </c>
      <c r="AK12" s="1"/>
      <c r="AL12" s="1"/>
    </row>
    <row r="13" ht="14.25">
      <c r="B13" s="20"/>
      <c r="C13" s="8" t="s">
        <v>3</v>
      </c>
      <c r="D13" s="21" t="s">
        <v>70</v>
      </c>
      <c r="E13" s="22" t="s">
        <v>71</v>
      </c>
      <c r="F13" s="294" t="s">
        <v>72</v>
      </c>
      <c r="G13" s="295" t="s">
        <v>73</v>
      </c>
      <c r="H13" s="296" t="s">
        <v>74</v>
      </c>
      <c r="I13" s="22" t="s">
        <v>75</v>
      </c>
      <c r="J13" s="296" t="s">
        <v>76</v>
      </c>
      <c r="K13" s="22" t="s">
        <v>77</v>
      </c>
      <c r="L13" s="21" t="s">
        <v>78</v>
      </c>
      <c r="M13" s="297" t="s">
        <v>79</v>
      </c>
      <c r="N13" s="296" t="s">
        <v>80</v>
      </c>
      <c r="O13" s="28" t="s">
        <v>81</v>
      </c>
      <c r="P13" s="27" t="s">
        <v>82</v>
      </c>
      <c r="Q13" s="22" t="s">
        <v>83</v>
      </c>
      <c r="R13" s="21" t="s">
        <v>84</v>
      </c>
      <c r="S13" s="22" t="s">
        <v>85</v>
      </c>
      <c r="T13" s="21" t="s">
        <v>86</v>
      </c>
      <c r="U13" s="295" t="s">
        <v>87</v>
      </c>
      <c r="V13" s="294" t="s">
        <v>88</v>
      </c>
      <c r="W13" s="22" t="s">
        <v>89</v>
      </c>
      <c r="X13" s="21" t="s">
        <v>90</v>
      </c>
      <c r="Y13" s="22" t="s">
        <v>91</v>
      </c>
      <c r="Z13" s="296" t="s">
        <v>92</v>
      </c>
      <c r="AA13" s="22" t="s">
        <v>93</v>
      </c>
      <c r="AB13" s="296" t="s">
        <v>94</v>
      </c>
      <c r="AC13" s="297" t="s">
        <v>95</v>
      </c>
      <c r="AD13" s="296" t="s">
        <v>96</v>
      </c>
      <c r="AE13" s="297" t="s">
        <v>97</v>
      </c>
      <c r="AF13" s="294" t="s">
        <v>98</v>
      </c>
      <c r="AG13" s="295" t="s">
        <v>99</v>
      </c>
      <c r="AH13" s="294" t="s">
        <v>100</v>
      </c>
      <c r="AI13" s="268" t="s">
        <v>101</v>
      </c>
      <c r="AJ13" s="31"/>
      <c r="AK13" s="1"/>
      <c r="AL13" s="1"/>
    </row>
    <row r="14" ht="14.25">
      <c r="B14" s="20"/>
      <c r="C14" s="8" t="s">
        <v>36</v>
      </c>
      <c r="D14" s="32">
        <v>25.300000000000001</v>
      </c>
      <c r="E14" s="33">
        <v>28.600000000000001</v>
      </c>
      <c r="F14" s="298">
        <v>29.800000000000001</v>
      </c>
      <c r="G14" s="299">
        <v>38.899999999999999</v>
      </c>
      <c r="H14" s="298">
        <v>32.700000000000003</v>
      </c>
      <c r="I14" s="33">
        <v>39.200000000000003</v>
      </c>
      <c r="J14" s="298">
        <v>44.799999999999997</v>
      </c>
      <c r="K14" s="33">
        <v>35.799999999999997</v>
      </c>
      <c r="L14" s="32">
        <v>35.799999999999997</v>
      </c>
      <c r="M14" s="299">
        <v>44.799999999999997</v>
      </c>
      <c r="N14" s="298">
        <v>54.299999999999997</v>
      </c>
      <c r="O14" s="86">
        <v>33.200000000000003</v>
      </c>
      <c r="P14" s="38">
        <v>30.199999999999999</v>
      </c>
      <c r="Q14" s="33">
        <v>29.5</v>
      </c>
      <c r="R14" s="32">
        <v>28.600000000000001</v>
      </c>
      <c r="S14" s="172">
        <v>25.300000000000001</v>
      </c>
      <c r="T14" s="40">
        <v>25.300000000000001</v>
      </c>
      <c r="U14" s="75">
        <v>28.600000000000001</v>
      </c>
      <c r="V14" s="300">
        <v>29.5</v>
      </c>
      <c r="W14" s="42">
        <v>30.199999999999999</v>
      </c>
      <c r="X14" s="40">
        <v>33.200000000000003</v>
      </c>
      <c r="Y14" s="42">
        <v>54.299999999999997</v>
      </c>
      <c r="Z14" s="300">
        <v>44.799999999999997</v>
      </c>
      <c r="AA14" s="42">
        <v>35.799999999999997</v>
      </c>
      <c r="AB14" s="300">
        <v>35.799999999999997</v>
      </c>
      <c r="AC14" s="301">
        <v>44.799999999999997</v>
      </c>
      <c r="AD14" s="300">
        <v>39.200000000000003</v>
      </c>
      <c r="AE14" s="301">
        <v>32.700000000000003</v>
      </c>
      <c r="AF14" s="300">
        <v>38.899999999999999</v>
      </c>
      <c r="AG14" s="301">
        <v>29.800000000000001</v>
      </c>
      <c r="AH14" s="45">
        <v>28.600000000000001</v>
      </c>
      <c r="AI14" s="75">
        <v>25.300000000000001</v>
      </c>
      <c r="AJ14">
        <f>SUM(D14:AI14)</f>
        <v>1113.5999999999997</v>
      </c>
      <c r="AK14" s="1"/>
      <c r="AL14" s="1"/>
    </row>
    <row r="15" ht="14.25">
      <c r="B15" s="47"/>
      <c r="C15" s="8" t="s">
        <v>37</v>
      </c>
      <c r="D15" s="176">
        <f>D12*D14</f>
        <v>0</v>
      </c>
      <c r="E15" s="169">
        <f>E12*E14</f>
        <v>0</v>
      </c>
      <c r="F15" s="273">
        <f>F12*F14</f>
        <v>14155000</v>
      </c>
      <c r="G15" s="272">
        <f>G12*G14</f>
        <v>18477500</v>
      </c>
      <c r="H15" s="273">
        <f>H12*H14</f>
        <v>15532500.000000002</v>
      </c>
      <c r="I15" s="169">
        <f>I12*I14</f>
        <v>0</v>
      </c>
      <c r="J15" s="273">
        <f>J12*J14</f>
        <v>21280000</v>
      </c>
      <c r="K15" s="169">
        <f>K12*K14</f>
        <v>0</v>
      </c>
      <c r="L15" s="176">
        <f>L12*L14</f>
        <v>0</v>
      </c>
      <c r="M15" s="272">
        <f>M12*M14</f>
        <v>21280000</v>
      </c>
      <c r="N15" s="273">
        <f>N12*N14</f>
        <v>25792500</v>
      </c>
      <c r="O15" s="182">
        <f>O12*O14</f>
        <v>0</v>
      </c>
      <c r="P15" s="302">
        <f>P12*P14</f>
        <v>0</v>
      </c>
      <c r="Q15" s="169">
        <f>Q12*Q14</f>
        <v>0</v>
      </c>
      <c r="R15" s="176">
        <f>R12*R14</f>
        <v>0</v>
      </c>
      <c r="S15" s="169">
        <f>S12*S14</f>
        <v>0</v>
      </c>
      <c r="T15" s="303">
        <f>T12*T14</f>
        <v>0</v>
      </c>
      <c r="U15" s="179">
        <f>U12*U14</f>
        <v>13585000</v>
      </c>
      <c r="V15" s="273">
        <f>V12*V14</f>
        <v>14012500</v>
      </c>
      <c r="W15" s="169">
        <f>W12*W14</f>
        <v>0</v>
      </c>
      <c r="X15" s="176">
        <f>X12*X14</f>
        <v>0</v>
      </c>
      <c r="Y15" s="169">
        <f>Y12*Y14</f>
        <v>0</v>
      </c>
      <c r="Z15" s="273">
        <f>Z12*Z14</f>
        <v>21280000</v>
      </c>
      <c r="AA15" s="169">
        <f>AA12*AA14</f>
        <v>0</v>
      </c>
      <c r="AB15" s="273">
        <f>AB12*AB14</f>
        <v>17005000</v>
      </c>
      <c r="AC15" s="272">
        <f>AC12*AC14</f>
        <v>21280000</v>
      </c>
      <c r="AD15" s="273">
        <f>AD12*AD14</f>
        <v>18620000</v>
      </c>
      <c r="AE15" s="272">
        <f>AE12*AE14</f>
        <v>15532500.000000002</v>
      </c>
      <c r="AF15" s="273">
        <f>AF12*AF14</f>
        <v>18477500</v>
      </c>
      <c r="AG15" s="272">
        <f>AG12*AG14</f>
        <v>14155000</v>
      </c>
      <c r="AH15" s="198">
        <f>AH12*AH14</f>
        <v>13585000</v>
      </c>
      <c r="AI15" s="180">
        <f>AI12*AI14</f>
        <v>12017500</v>
      </c>
      <c r="AK15" s="1"/>
      <c r="AL15" s="1"/>
    </row>
    <row r="16" ht="14.25">
      <c r="A16" s="1"/>
      <c r="B16" s="7">
        <v>4</v>
      </c>
      <c r="C16" s="58"/>
      <c r="D16" s="59"/>
      <c r="E16" s="9"/>
      <c r="F16" s="304">
        <v>470000</v>
      </c>
      <c r="G16" s="305">
        <v>470000</v>
      </c>
      <c r="H16" s="292">
        <v>470000</v>
      </c>
      <c r="I16" s="293">
        <v>470000</v>
      </c>
      <c r="J16" s="292">
        <v>470000</v>
      </c>
      <c r="K16" s="293">
        <v>470000</v>
      </c>
      <c r="L16" s="292">
        <v>470000</v>
      </c>
      <c r="M16" s="293">
        <v>470000</v>
      </c>
      <c r="N16" s="292">
        <v>470000</v>
      </c>
      <c r="O16" s="9"/>
      <c r="P16" s="15"/>
      <c r="Q16" s="9"/>
      <c r="R16" s="15"/>
      <c r="S16" s="9"/>
      <c r="T16" s="15"/>
      <c r="U16" s="9"/>
      <c r="V16" s="289">
        <v>470000</v>
      </c>
      <c r="W16" s="9"/>
      <c r="X16" s="18"/>
      <c r="Y16" s="293">
        <v>470000</v>
      </c>
      <c r="Z16" s="292">
        <v>470000</v>
      </c>
      <c r="AA16" s="293">
        <v>470000</v>
      </c>
      <c r="AB16" s="292">
        <v>470000</v>
      </c>
      <c r="AC16" s="293">
        <v>470000</v>
      </c>
      <c r="AD16" s="292">
        <v>470000</v>
      </c>
      <c r="AE16" s="293">
        <v>470000</v>
      </c>
      <c r="AF16" s="289">
        <v>470000</v>
      </c>
      <c r="AG16" s="288">
        <v>470000</v>
      </c>
      <c r="AH16" s="306" t="s">
        <v>208</v>
      </c>
      <c r="AI16" s="9"/>
      <c r="AK16" s="1"/>
      <c r="AL16" s="1"/>
    </row>
    <row r="17" ht="14.25">
      <c r="A17" s="1"/>
      <c r="B17" s="20"/>
      <c r="C17" s="8" t="s">
        <v>3</v>
      </c>
      <c r="D17" s="21" t="s">
        <v>102</v>
      </c>
      <c r="E17" s="22" t="s">
        <v>103</v>
      </c>
      <c r="F17" s="307" t="s">
        <v>104</v>
      </c>
      <c r="G17" s="308" t="s">
        <v>105</v>
      </c>
      <c r="H17" s="296" t="s">
        <v>106</v>
      </c>
      <c r="I17" s="297" t="s">
        <v>107</v>
      </c>
      <c r="J17" s="296" t="s">
        <v>108</v>
      </c>
      <c r="K17" s="297" t="s">
        <v>109</v>
      </c>
      <c r="L17" s="296" t="s">
        <v>110</v>
      </c>
      <c r="M17" s="297" t="s">
        <v>111</v>
      </c>
      <c r="N17" s="296" t="s">
        <v>112</v>
      </c>
      <c r="O17" s="22" t="s">
        <v>113</v>
      </c>
      <c r="P17" s="21" t="s">
        <v>114</v>
      </c>
      <c r="Q17" s="22" t="s">
        <v>115</v>
      </c>
      <c r="R17" s="21" t="s">
        <v>116</v>
      </c>
      <c r="S17" s="22" t="s">
        <v>117</v>
      </c>
      <c r="T17" s="21" t="s">
        <v>118</v>
      </c>
      <c r="U17" s="22" t="s">
        <v>119</v>
      </c>
      <c r="V17" s="294" t="s">
        <v>120</v>
      </c>
      <c r="W17" s="22" t="s">
        <v>121</v>
      </c>
      <c r="X17" s="21" t="s">
        <v>122</v>
      </c>
      <c r="Y17" s="297" t="s">
        <v>123</v>
      </c>
      <c r="Z17" s="296" t="s">
        <v>124</v>
      </c>
      <c r="AA17" s="297" t="s">
        <v>125</v>
      </c>
      <c r="AB17" s="296" t="s">
        <v>126</v>
      </c>
      <c r="AC17" s="297" t="s">
        <v>127</v>
      </c>
      <c r="AD17" s="296" t="s">
        <v>128</v>
      </c>
      <c r="AE17" s="297" t="s">
        <v>129</v>
      </c>
      <c r="AF17" s="294" t="s">
        <v>130</v>
      </c>
      <c r="AG17" s="295" t="s">
        <v>131</v>
      </c>
      <c r="AH17" s="294" t="s">
        <v>132</v>
      </c>
      <c r="AI17" s="95" t="s">
        <v>133</v>
      </c>
      <c r="AJ17" s="31"/>
      <c r="AK17" s="1"/>
      <c r="AL17" s="1"/>
    </row>
    <row r="18" ht="14.25">
      <c r="A18" s="1"/>
      <c r="B18" s="20"/>
      <c r="C18" s="8" t="s">
        <v>36</v>
      </c>
      <c r="D18" s="32">
        <v>25.300000000000001</v>
      </c>
      <c r="E18" s="33">
        <v>28.600000000000001</v>
      </c>
      <c r="F18" s="298">
        <v>29.800000000000001</v>
      </c>
      <c r="G18" s="299">
        <v>38.899999999999999</v>
      </c>
      <c r="H18" s="298">
        <v>32.700000000000003</v>
      </c>
      <c r="I18" s="299">
        <v>39.200000000000003</v>
      </c>
      <c r="J18" s="298">
        <v>44.799999999999997</v>
      </c>
      <c r="K18" s="299">
        <v>35.799999999999997</v>
      </c>
      <c r="L18" s="298">
        <v>35.799999999999997</v>
      </c>
      <c r="M18" s="299">
        <v>44.799999999999997</v>
      </c>
      <c r="N18" s="298">
        <v>54.299999999999997</v>
      </c>
      <c r="O18" s="33">
        <v>33.200000000000003</v>
      </c>
      <c r="P18" s="32">
        <v>30.199999999999999</v>
      </c>
      <c r="Q18" s="33">
        <v>29.5</v>
      </c>
      <c r="R18" s="32">
        <v>28.600000000000001</v>
      </c>
      <c r="S18" s="172">
        <v>25.300000000000001</v>
      </c>
      <c r="T18" s="40">
        <v>25.300000000000001</v>
      </c>
      <c r="U18" s="42">
        <v>28.600000000000001</v>
      </c>
      <c r="V18" s="300">
        <v>29.5</v>
      </c>
      <c r="W18" s="42">
        <v>30.199999999999999</v>
      </c>
      <c r="X18" s="40">
        <v>33.200000000000003</v>
      </c>
      <c r="Y18" s="301">
        <v>54.299999999999997</v>
      </c>
      <c r="Z18" s="300">
        <v>44.799999999999997</v>
      </c>
      <c r="AA18" s="301">
        <v>35.799999999999997</v>
      </c>
      <c r="AB18" s="300">
        <v>35.799999999999997</v>
      </c>
      <c r="AC18" s="301">
        <v>44.799999999999997</v>
      </c>
      <c r="AD18" s="300">
        <v>39.200000000000003</v>
      </c>
      <c r="AE18" s="301">
        <v>32.700000000000003</v>
      </c>
      <c r="AF18" s="300">
        <v>38.899999999999999</v>
      </c>
      <c r="AG18" s="301">
        <v>29.800000000000001</v>
      </c>
      <c r="AH18" s="45">
        <v>28.600000000000001</v>
      </c>
      <c r="AI18" s="42">
        <v>25.300000000000001</v>
      </c>
      <c r="AJ18">
        <f>SUM(D18:AI18)</f>
        <v>1113.5999999999997</v>
      </c>
      <c r="AK18" s="1"/>
      <c r="AL18" s="1"/>
    </row>
    <row r="19" ht="14.25">
      <c r="B19" s="47"/>
      <c r="C19" s="8" t="s">
        <v>37</v>
      </c>
      <c r="D19" s="176">
        <f>D16*D18</f>
        <v>0</v>
      </c>
      <c r="E19" s="169">
        <f>E16*E18</f>
        <v>0</v>
      </c>
      <c r="F19" s="273">
        <f>F16*F18</f>
        <v>14006000</v>
      </c>
      <c r="G19" s="272">
        <f>G16*G18</f>
        <v>18283000</v>
      </c>
      <c r="H19" s="273">
        <f>H16*H18</f>
        <v>15369000.000000002</v>
      </c>
      <c r="I19" s="272">
        <f>I16*I18</f>
        <v>18424000</v>
      </c>
      <c r="J19" s="273">
        <f>J16*J18</f>
        <v>21056000</v>
      </c>
      <c r="K19" s="272">
        <f>K16*K18</f>
        <v>16826000</v>
      </c>
      <c r="L19" s="273">
        <f>L16*L18</f>
        <v>16826000</v>
      </c>
      <c r="M19" s="272">
        <f>M16*M18</f>
        <v>21056000</v>
      </c>
      <c r="N19" s="273">
        <f>N16*N18</f>
        <v>25521000</v>
      </c>
      <c r="O19" s="169">
        <f>O16*O18</f>
        <v>0</v>
      </c>
      <c r="P19" s="176">
        <f>P16*P18</f>
        <v>0</v>
      </c>
      <c r="Q19" s="169">
        <f>Q16*Q18</f>
        <v>0</v>
      </c>
      <c r="R19" s="176">
        <f>R16*R18</f>
        <v>0</v>
      </c>
      <c r="S19" s="169">
        <f>S16*S18</f>
        <v>0</v>
      </c>
      <c r="T19" s="303">
        <f>T16*T18</f>
        <v>0</v>
      </c>
      <c r="U19" s="169">
        <f>U16*U18</f>
        <v>0</v>
      </c>
      <c r="V19" s="273">
        <f>V16*V18</f>
        <v>13865000</v>
      </c>
      <c r="W19" s="169">
        <f>W16*W18</f>
        <v>0</v>
      </c>
      <c r="X19" s="176">
        <f>X16*X18</f>
        <v>0</v>
      </c>
      <c r="Y19" s="272">
        <f>Y16*Y18</f>
        <v>25521000</v>
      </c>
      <c r="Z19" s="273">
        <f>Z16*Z18</f>
        <v>21056000</v>
      </c>
      <c r="AA19" s="272">
        <f>AA16*AA18</f>
        <v>16826000</v>
      </c>
      <c r="AB19" s="273">
        <f>AB16*AB18</f>
        <v>16826000</v>
      </c>
      <c r="AC19" s="272">
        <f>AC16*AC18</f>
        <v>21056000</v>
      </c>
      <c r="AD19" s="273">
        <f>AD16*AD18</f>
        <v>18424000</v>
      </c>
      <c r="AE19" s="272">
        <f>AE16*AE18</f>
        <v>15369000.000000002</v>
      </c>
      <c r="AF19" s="273">
        <f>AF16*AF18</f>
        <v>18283000</v>
      </c>
      <c r="AG19" s="272">
        <f>AG16*AG18</f>
        <v>14006000</v>
      </c>
      <c r="AH19" s="198">
        <v>13442000</v>
      </c>
      <c r="AI19" s="176">
        <f>AI16*AI18</f>
        <v>0</v>
      </c>
      <c r="AK19" s="1"/>
      <c r="AL19" s="1"/>
    </row>
    <row r="20" ht="14.25">
      <c r="B20" s="7">
        <v>3</v>
      </c>
      <c r="C20" s="58"/>
      <c r="D20" s="309"/>
      <c r="E20" s="103"/>
      <c r="F20" s="310">
        <v>465000</v>
      </c>
      <c r="G20" s="311">
        <v>465000</v>
      </c>
      <c r="H20" s="312">
        <v>465000</v>
      </c>
      <c r="I20" s="313">
        <v>465000</v>
      </c>
      <c r="J20" s="312">
        <v>465000</v>
      </c>
      <c r="K20" s="313">
        <v>465000</v>
      </c>
      <c r="L20" s="312">
        <v>465000</v>
      </c>
      <c r="M20" s="313">
        <v>465000</v>
      </c>
      <c r="N20" s="312">
        <v>465000</v>
      </c>
      <c r="O20" s="99"/>
      <c r="P20" s="102"/>
      <c r="Q20" s="311">
        <v>465000</v>
      </c>
      <c r="R20" s="102"/>
      <c r="S20" s="99"/>
      <c r="T20" s="118"/>
      <c r="U20" s="103"/>
      <c r="V20" s="310">
        <v>465000</v>
      </c>
      <c r="W20" s="103"/>
      <c r="X20" s="102"/>
      <c r="Y20" s="313">
        <v>465000</v>
      </c>
      <c r="Z20" s="312">
        <v>465000</v>
      </c>
      <c r="AA20" s="313">
        <v>465000</v>
      </c>
      <c r="AB20" s="312">
        <v>465000</v>
      </c>
      <c r="AC20" s="313">
        <v>465000</v>
      </c>
      <c r="AD20" s="312">
        <v>465000</v>
      </c>
      <c r="AE20" s="313">
        <v>465000</v>
      </c>
      <c r="AF20" s="310">
        <v>465000</v>
      </c>
      <c r="AG20" s="311">
        <v>465000</v>
      </c>
      <c r="AH20" s="310">
        <v>465000</v>
      </c>
      <c r="AI20" s="103"/>
      <c r="AK20" s="1"/>
      <c r="AL20" s="1"/>
    </row>
    <row r="21" ht="14.25">
      <c r="B21" s="20"/>
      <c r="C21" s="8" t="s">
        <v>3</v>
      </c>
      <c r="D21" s="29" t="s">
        <v>134</v>
      </c>
      <c r="E21" s="22" t="s">
        <v>135</v>
      </c>
      <c r="F21" s="294" t="s">
        <v>136</v>
      </c>
      <c r="G21" s="295" t="s">
        <v>137</v>
      </c>
      <c r="H21" s="296" t="s">
        <v>138</v>
      </c>
      <c r="I21" s="297" t="s">
        <v>139</v>
      </c>
      <c r="J21" s="296" t="s">
        <v>140</v>
      </c>
      <c r="K21" s="297" t="s">
        <v>141</v>
      </c>
      <c r="L21" s="296" t="s">
        <v>142</v>
      </c>
      <c r="M21" s="297" t="s">
        <v>143</v>
      </c>
      <c r="N21" s="296" t="s">
        <v>144</v>
      </c>
      <c r="O21" s="22" t="s">
        <v>145</v>
      </c>
      <c r="P21" s="21" t="s">
        <v>146</v>
      </c>
      <c r="Q21" s="295" t="s">
        <v>147</v>
      </c>
      <c r="R21" s="21" t="s">
        <v>148</v>
      </c>
      <c r="S21" s="28" t="s">
        <v>149</v>
      </c>
      <c r="T21" s="29" t="s">
        <v>150</v>
      </c>
      <c r="U21" s="22" t="s">
        <v>151</v>
      </c>
      <c r="V21" s="294" t="s">
        <v>152</v>
      </c>
      <c r="W21" s="22" t="s">
        <v>153</v>
      </c>
      <c r="X21" s="21" t="s">
        <v>154</v>
      </c>
      <c r="Y21" s="297" t="s">
        <v>155</v>
      </c>
      <c r="Z21" s="296" t="s">
        <v>156</v>
      </c>
      <c r="AA21" s="297" t="s">
        <v>157</v>
      </c>
      <c r="AB21" s="296" t="s">
        <v>158</v>
      </c>
      <c r="AC21" s="297" t="s">
        <v>159</v>
      </c>
      <c r="AD21" s="296" t="s">
        <v>160</v>
      </c>
      <c r="AE21" s="297" t="s">
        <v>161</v>
      </c>
      <c r="AF21" s="294" t="s">
        <v>162</v>
      </c>
      <c r="AG21" s="295" t="s">
        <v>163</v>
      </c>
      <c r="AH21" s="294" t="s">
        <v>164</v>
      </c>
      <c r="AI21" s="21" t="s">
        <v>165</v>
      </c>
      <c r="AK21" s="1"/>
      <c r="AL21" s="1"/>
    </row>
    <row r="22" ht="14.25">
      <c r="B22" s="20"/>
      <c r="C22" s="8" t="s">
        <v>36</v>
      </c>
      <c r="D22" s="74">
        <v>25.300000000000001</v>
      </c>
      <c r="E22" s="33">
        <v>28.600000000000001</v>
      </c>
      <c r="F22" s="298">
        <v>29.800000000000001</v>
      </c>
      <c r="G22" s="299">
        <v>38.899999999999999</v>
      </c>
      <c r="H22" s="298">
        <v>32.700000000000003</v>
      </c>
      <c r="I22" s="299">
        <v>39.200000000000003</v>
      </c>
      <c r="J22" s="298">
        <v>44.799999999999997</v>
      </c>
      <c r="K22" s="299">
        <v>35.799999999999997</v>
      </c>
      <c r="L22" s="298">
        <v>35.799999999999997</v>
      </c>
      <c r="M22" s="299">
        <v>44.799999999999997</v>
      </c>
      <c r="N22" s="298">
        <v>54.299999999999997</v>
      </c>
      <c r="O22" s="33">
        <v>33.200000000000003</v>
      </c>
      <c r="P22" s="32">
        <v>30.199999999999999</v>
      </c>
      <c r="Q22" s="299">
        <v>29.5</v>
      </c>
      <c r="R22" s="32">
        <v>28.600000000000001</v>
      </c>
      <c r="S22" s="207">
        <v>25.300000000000001</v>
      </c>
      <c r="T22" s="88">
        <v>25.300000000000001</v>
      </c>
      <c r="U22" s="42">
        <v>28.600000000000001</v>
      </c>
      <c r="V22" s="300">
        <v>29.5</v>
      </c>
      <c r="W22" s="42">
        <v>30.199999999999999</v>
      </c>
      <c r="X22" s="40">
        <v>33.200000000000003</v>
      </c>
      <c r="Y22" s="301">
        <v>54.299999999999997</v>
      </c>
      <c r="Z22" s="300">
        <v>44.799999999999997</v>
      </c>
      <c r="AA22" s="301">
        <v>35.799999999999997</v>
      </c>
      <c r="AB22" s="300">
        <v>35.799999999999997</v>
      </c>
      <c r="AC22" s="301">
        <v>44.799999999999997</v>
      </c>
      <c r="AD22" s="300">
        <v>39.200000000000003</v>
      </c>
      <c r="AE22" s="301">
        <v>32.700000000000003</v>
      </c>
      <c r="AF22" s="300">
        <v>38.899999999999999</v>
      </c>
      <c r="AG22" s="301">
        <v>29.800000000000001</v>
      </c>
      <c r="AH22" s="78">
        <v>28.600000000000001</v>
      </c>
      <c r="AI22" s="42">
        <v>25.300000000000001</v>
      </c>
      <c r="AJ22">
        <f>SUM(D22:AI22)</f>
        <v>1113.5999999999997</v>
      </c>
      <c r="AK22" s="1"/>
      <c r="AL22" s="1"/>
    </row>
    <row r="23" ht="14.25">
      <c r="B23" s="47"/>
      <c r="C23" s="8" t="s">
        <v>37</v>
      </c>
      <c r="D23" s="190">
        <f>D20*D22</f>
        <v>0</v>
      </c>
      <c r="E23" s="169">
        <f>E20*E22</f>
        <v>0</v>
      </c>
      <c r="F23" s="273">
        <f>F20*F22</f>
        <v>13857000</v>
      </c>
      <c r="G23" s="272">
        <f>G20*G22</f>
        <v>18088500</v>
      </c>
      <c r="H23" s="273">
        <f>H20*H22</f>
        <v>15205500.000000002</v>
      </c>
      <c r="I23" s="272">
        <f>I20*I22</f>
        <v>18228000</v>
      </c>
      <c r="J23" s="273">
        <f>J20*J22</f>
        <v>20832000</v>
      </c>
      <c r="K23" s="272">
        <f>K20*K22</f>
        <v>16646999.999999998</v>
      </c>
      <c r="L23" s="273">
        <f>L20*L22</f>
        <v>16646999.999999998</v>
      </c>
      <c r="M23" s="272">
        <f>M20*M22</f>
        <v>20832000</v>
      </c>
      <c r="N23" s="273">
        <f>N20*N22</f>
        <v>25249500</v>
      </c>
      <c r="O23" s="169">
        <v>0</v>
      </c>
      <c r="P23" s="176">
        <f>P20*P22</f>
        <v>0</v>
      </c>
      <c r="Q23" s="272">
        <f>Q20*Q22</f>
        <v>13717500</v>
      </c>
      <c r="R23" s="176">
        <f>R20*R22</f>
        <v>0</v>
      </c>
      <c r="S23" s="182">
        <f>S20*S22</f>
        <v>0</v>
      </c>
      <c r="T23" s="314">
        <f>T20*T22</f>
        <v>0</v>
      </c>
      <c r="U23" s="169">
        <f>U20*U22</f>
        <v>0</v>
      </c>
      <c r="V23" s="273">
        <f>V20*V22</f>
        <v>13717500</v>
      </c>
      <c r="W23" s="169">
        <f>W20*W22</f>
        <v>0</v>
      </c>
      <c r="X23" s="176">
        <f>X20*X22</f>
        <v>0</v>
      </c>
      <c r="Y23" s="272">
        <f>Y20*Y22</f>
        <v>25249500</v>
      </c>
      <c r="Z23" s="273">
        <f>Z20*Z22</f>
        <v>20832000</v>
      </c>
      <c r="AA23" s="272">
        <f>AA20*AA22</f>
        <v>16646999.999999998</v>
      </c>
      <c r="AB23" s="273">
        <f>AB20*AB22</f>
        <v>16646999.999999998</v>
      </c>
      <c r="AC23" s="272">
        <f>AC20*AC22</f>
        <v>20832000</v>
      </c>
      <c r="AD23" s="273">
        <f>AD20*AD22</f>
        <v>18228000</v>
      </c>
      <c r="AE23" s="272">
        <f>AE20*AE22</f>
        <v>15205500.000000002</v>
      </c>
      <c r="AF23" s="273">
        <f>AF20*AF22</f>
        <v>18088500</v>
      </c>
      <c r="AG23" s="272">
        <f>AG20*AG22</f>
        <v>13857000</v>
      </c>
      <c r="AH23" s="180">
        <f>AH20*AH22</f>
        <v>13299000</v>
      </c>
      <c r="AI23" s="315">
        <f>AI20*AI22</f>
        <v>0</v>
      </c>
      <c r="AK23" s="1"/>
      <c r="AL23" s="1"/>
    </row>
    <row r="24" ht="14.25">
      <c r="B24" s="7">
        <v>2</v>
      </c>
      <c r="C24" s="58"/>
      <c r="D24" s="316"/>
      <c r="E24" s="317">
        <v>460000</v>
      </c>
      <c r="F24" s="318">
        <v>460000</v>
      </c>
      <c r="G24" s="317">
        <v>460000</v>
      </c>
      <c r="H24" s="319">
        <v>460000</v>
      </c>
      <c r="I24" s="320">
        <v>460000</v>
      </c>
      <c r="J24" s="319">
        <v>460000</v>
      </c>
      <c r="K24" s="320">
        <v>460000</v>
      </c>
      <c r="L24" s="319">
        <v>460000</v>
      </c>
      <c r="M24" s="320">
        <v>460000</v>
      </c>
      <c r="N24" s="319">
        <v>460000</v>
      </c>
      <c r="O24" s="215"/>
      <c r="P24" s="210"/>
      <c r="Q24" s="317">
        <v>460000</v>
      </c>
      <c r="R24" s="210"/>
      <c r="S24" s="215"/>
      <c r="T24" s="321">
        <v>460000</v>
      </c>
      <c r="U24" s="317">
        <v>460000</v>
      </c>
      <c r="V24" s="318">
        <v>460000</v>
      </c>
      <c r="W24" s="215"/>
      <c r="X24" s="210"/>
      <c r="Y24" s="320">
        <v>460000</v>
      </c>
      <c r="Z24" s="319">
        <v>460000</v>
      </c>
      <c r="AA24" s="320">
        <v>460000</v>
      </c>
      <c r="AB24" s="319">
        <v>460000</v>
      </c>
      <c r="AC24" s="320">
        <v>460000</v>
      </c>
      <c r="AD24" s="319">
        <v>460000</v>
      </c>
      <c r="AE24" s="320">
        <v>460000</v>
      </c>
      <c r="AF24" s="318">
        <v>460000</v>
      </c>
      <c r="AG24" s="317">
        <v>460000</v>
      </c>
      <c r="AH24" s="318">
        <v>460000</v>
      </c>
      <c r="AI24" s="322"/>
      <c r="AJ24" s="1"/>
      <c r="AK24" s="1"/>
      <c r="AL24" s="1"/>
    </row>
    <row r="25" ht="14.25">
      <c r="B25" s="20"/>
      <c r="C25" s="8" t="s">
        <v>3</v>
      </c>
      <c r="D25" s="21" t="s">
        <v>166</v>
      </c>
      <c r="E25" s="295" t="s">
        <v>167</v>
      </c>
      <c r="F25" s="294" t="s">
        <v>168</v>
      </c>
      <c r="G25" s="295" t="s">
        <v>169</v>
      </c>
      <c r="H25" s="323" t="s">
        <v>170</v>
      </c>
      <c r="I25" s="324" t="s">
        <v>171</v>
      </c>
      <c r="J25" s="323" t="s">
        <v>172</v>
      </c>
      <c r="K25" s="324" t="s">
        <v>173</v>
      </c>
      <c r="L25" s="323" t="s">
        <v>174</v>
      </c>
      <c r="M25" s="324" t="s">
        <v>175</v>
      </c>
      <c r="N25" s="323" t="s">
        <v>176</v>
      </c>
      <c r="O25" s="22" t="s">
        <v>177</v>
      </c>
      <c r="P25" s="21" t="s">
        <v>178</v>
      </c>
      <c r="Q25" s="295" t="s">
        <v>179</v>
      </c>
      <c r="R25" s="21" t="s">
        <v>180</v>
      </c>
      <c r="S25" s="22" t="s">
        <v>181</v>
      </c>
      <c r="T25" s="109" t="s">
        <v>182</v>
      </c>
      <c r="U25" s="295" t="s">
        <v>183</v>
      </c>
      <c r="V25" s="294" t="s">
        <v>184</v>
      </c>
      <c r="W25" s="22" t="s">
        <v>185</v>
      </c>
      <c r="X25" s="21" t="s">
        <v>186</v>
      </c>
      <c r="Y25" s="324" t="s">
        <v>187</v>
      </c>
      <c r="Z25" s="323" t="s">
        <v>188</v>
      </c>
      <c r="AA25" s="324" t="s">
        <v>189</v>
      </c>
      <c r="AB25" s="323" t="s">
        <v>190</v>
      </c>
      <c r="AC25" s="324" t="s">
        <v>191</v>
      </c>
      <c r="AD25" s="323" t="s">
        <v>192</v>
      </c>
      <c r="AE25" s="324" t="s">
        <v>193</v>
      </c>
      <c r="AF25" s="294" t="s">
        <v>194</v>
      </c>
      <c r="AG25" s="295" t="s">
        <v>195</v>
      </c>
      <c r="AH25" s="325" t="s">
        <v>196</v>
      </c>
      <c r="AI25" s="266" t="s">
        <v>197</v>
      </c>
      <c r="AK25" s="1"/>
      <c r="AL25" s="1"/>
    </row>
    <row r="26" ht="14.25">
      <c r="B26" s="20"/>
      <c r="C26" s="8" t="s">
        <v>36</v>
      </c>
      <c r="D26" s="32">
        <v>25.300000000000001</v>
      </c>
      <c r="E26" s="71">
        <v>28.600000000000001</v>
      </c>
      <c r="F26" s="298">
        <v>29.800000000000001</v>
      </c>
      <c r="G26" s="299">
        <v>38.899999999999999</v>
      </c>
      <c r="H26" s="298">
        <v>32.700000000000003</v>
      </c>
      <c r="I26" s="299">
        <v>39.200000000000003</v>
      </c>
      <c r="J26" s="298">
        <v>44.799999999999997</v>
      </c>
      <c r="K26" s="299">
        <v>35.799999999999997</v>
      </c>
      <c r="L26" s="298">
        <v>35.799999999999997</v>
      </c>
      <c r="M26" s="299">
        <v>44.799999999999997</v>
      </c>
      <c r="N26" s="298">
        <v>54.299999999999997</v>
      </c>
      <c r="O26" s="33">
        <v>33.200000000000003</v>
      </c>
      <c r="P26" s="32">
        <v>30.199999999999999</v>
      </c>
      <c r="Q26" s="299">
        <v>29.5</v>
      </c>
      <c r="R26" s="32">
        <v>28.600000000000001</v>
      </c>
      <c r="S26" s="33">
        <v>25.300000000000001</v>
      </c>
      <c r="T26" s="326">
        <v>25.300000000000001</v>
      </c>
      <c r="U26" s="300">
        <v>28.600000000000001</v>
      </c>
      <c r="V26" s="301">
        <v>29.5</v>
      </c>
      <c r="W26" s="40">
        <v>30.199999999999999</v>
      </c>
      <c r="X26" s="42">
        <v>33.200000000000003</v>
      </c>
      <c r="Y26" s="300">
        <v>54.299999999999997</v>
      </c>
      <c r="Z26" s="301">
        <v>44.799999999999997</v>
      </c>
      <c r="AA26" s="300">
        <v>35.799999999999997</v>
      </c>
      <c r="AB26" s="301">
        <v>35.799999999999997</v>
      </c>
      <c r="AC26" s="300">
        <v>44.799999999999997</v>
      </c>
      <c r="AD26" s="301">
        <v>39.200000000000003</v>
      </c>
      <c r="AE26" s="300">
        <v>32.700000000000003</v>
      </c>
      <c r="AF26" s="301">
        <v>38.899999999999999</v>
      </c>
      <c r="AG26" s="300">
        <v>29.800000000000001</v>
      </c>
      <c r="AH26" s="327">
        <v>28.600000000000001</v>
      </c>
      <c r="AI26" s="270">
        <v>25.300000000000001</v>
      </c>
      <c r="AJ26">
        <f>SUM(D26:AI26)</f>
        <v>1113.5999999999997</v>
      </c>
      <c r="AK26" s="1"/>
      <c r="AL26" s="1"/>
    </row>
    <row r="27" ht="14.25">
      <c r="B27" s="47"/>
      <c r="C27" s="174" t="s">
        <v>37</v>
      </c>
      <c r="D27" s="328">
        <f>D24*D26</f>
        <v>0</v>
      </c>
      <c r="E27" s="126">
        <f>E24*E26</f>
        <v>13156000</v>
      </c>
      <c r="F27" s="329">
        <f>F24*F26</f>
        <v>13708000</v>
      </c>
      <c r="G27" s="330">
        <f>G24*G26</f>
        <v>17894000</v>
      </c>
      <c r="H27" s="329">
        <f>H24*H26</f>
        <v>15042000.000000002</v>
      </c>
      <c r="I27" s="330">
        <f>I24*I26</f>
        <v>18032000</v>
      </c>
      <c r="J27" s="329">
        <f>J24*J26</f>
        <v>20608000</v>
      </c>
      <c r="K27" s="330">
        <f>K24*K26</f>
        <v>16467999.999999998</v>
      </c>
      <c r="L27" s="329">
        <f>L24*L26</f>
        <v>16467999.999999998</v>
      </c>
      <c r="M27" s="330">
        <f>M24*M26</f>
        <v>20608000</v>
      </c>
      <c r="N27" s="329">
        <f>N24*N26</f>
        <v>24978000</v>
      </c>
      <c r="O27" s="124">
        <f>O24*O26</f>
        <v>0</v>
      </c>
      <c r="P27" s="125">
        <f>P24*P26</f>
        <v>0</v>
      </c>
      <c r="Q27" s="330">
        <f>Q24*Q26</f>
        <v>13570000</v>
      </c>
      <c r="R27" s="125">
        <f>R24*R26</f>
        <v>0</v>
      </c>
      <c r="S27" s="238">
        <f>S24*S26</f>
        <v>0</v>
      </c>
      <c r="T27" s="331">
        <f>T24*T26</f>
        <v>11638000</v>
      </c>
      <c r="U27" s="330">
        <f>U24*U26</f>
        <v>13156000</v>
      </c>
      <c r="V27" s="329">
        <f>V24*V26</f>
        <v>13570000</v>
      </c>
      <c r="W27" s="124">
        <f>W24*W26</f>
        <v>0</v>
      </c>
      <c r="X27" s="125">
        <f>X24*X26</f>
        <v>0</v>
      </c>
      <c r="Y27" s="330">
        <f>Y24*Y26</f>
        <v>24978000</v>
      </c>
      <c r="Z27" s="329">
        <f>Z24*Z26</f>
        <v>20608000</v>
      </c>
      <c r="AA27" s="330">
        <f>AA24*AA26</f>
        <v>16467999.999999998</v>
      </c>
      <c r="AB27" s="329">
        <f>AB24*AB26</f>
        <v>16467999.999999998</v>
      </c>
      <c r="AC27" s="330">
        <f>AC24*AC26</f>
        <v>20608000</v>
      </c>
      <c r="AD27" s="329">
        <f>AD24*AD26</f>
        <v>18032000</v>
      </c>
      <c r="AE27" s="330">
        <f>AE24*AE26</f>
        <v>15042000.000000002</v>
      </c>
      <c r="AF27" s="329">
        <f>AF24*AF26</f>
        <v>17894000</v>
      </c>
      <c r="AG27" s="330">
        <f>AG24*AG26</f>
        <v>13708000</v>
      </c>
      <c r="AH27" s="329">
        <f>AH24*AH26</f>
        <v>13156000</v>
      </c>
      <c r="AI27" s="332">
        <f>AI24*AI26</f>
        <v>0</v>
      </c>
      <c r="AK27" s="1"/>
      <c r="AL27" s="1"/>
    </row>
    <row r="28" ht="14.25">
      <c r="B28" s="7">
        <v>1</v>
      </c>
      <c r="C28" s="8" t="s">
        <v>198</v>
      </c>
      <c r="D28" s="133"/>
      <c r="E28" s="134"/>
      <c r="F28" s="134"/>
      <c r="G28" s="134"/>
      <c r="H28" s="134"/>
      <c r="I28" s="134"/>
      <c r="J28" s="134"/>
      <c r="K28" s="135"/>
      <c r="L28" s="333">
        <v>425000</v>
      </c>
      <c r="M28" s="334"/>
      <c r="N28" s="334"/>
      <c r="O28" s="334"/>
      <c r="P28" s="334"/>
      <c r="Q28" s="334"/>
      <c r="R28" s="334"/>
      <c r="S28" s="335"/>
      <c r="T28" s="333">
        <v>450000</v>
      </c>
      <c r="U28" s="334"/>
      <c r="V28" s="334"/>
      <c r="W28" s="334"/>
      <c r="X28" s="334"/>
      <c r="Y28" s="334"/>
      <c r="Z28" s="334"/>
      <c r="AA28" s="335"/>
      <c r="AB28" s="133"/>
      <c r="AC28" s="134"/>
      <c r="AD28" s="134"/>
      <c r="AE28" s="134"/>
      <c r="AF28" s="134"/>
      <c r="AG28" s="134"/>
      <c r="AH28" s="134"/>
      <c r="AI28" s="135"/>
      <c r="AK28" s="1"/>
      <c r="AL28" s="1"/>
    </row>
    <row r="29" ht="14.25">
      <c r="B29" s="20"/>
      <c r="C29" s="8"/>
      <c r="D29" s="136" t="s">
        <v>199</v>
      </c>
      <c r="E29" s="33"/>
      <c r="F29" s="33"/>
      <c r="G29" s="33"/>
      <c r="H29" s="33"/>
      <c r="I29" s="33"/>
      <c r="J29" s="33"/>
      <c r="K29" s="137"/>
      <c r="L29" s="336" t="s">
        <v>200</v>
      </c>
      <c r="M29" s="337"/>
      <c r="N29" s="337"/>
      <c r="O29" s="337"/>
      <c r="P29" s="337"/>
      <c r="Q29" s="337"/>
      <c r="R29" s="337"/>
      <c r="S29" s="338"/>
      <c r="T29" s="336" t="s">
        <v>201</v>
      </c>
      <c r="U29" s="337"/>
      <c r="V29" s="337"/>
      <c r="W29" s="337"/>
      <c r="X29" s="337"/>
      <c r="Y29" s="337"/>
      <c r="Z29" s="337"/>
      <c r="AA29" s="338"/>
      <c r="AB29" s="33" t="s">
        <v>202</v>
      </c>
      <c r="AC29" s="33"/>
      <c r="AD29" s="33"/>
      <c r="AE29" s="33"/>
      <c r="AF29" s="33"/>
      <c r="AG29" s="33"/>
      <c r="AH29" s="33"/>
      <c r="AI29" s="33"/>
      <c r="AJ29" s="31">
        <f>SUM(D28:AI31)</f>
        <v>235113633.80000001</v>
      </c>
      <c r="AK29" s="1"/>
      <c r="AL29" s="1"/>
    </row>
    <row r="30" ht="14.25">
      <c r="B30" s="20"/>
      <c r="C30" s="8"/>
      <c r="D30" s="136">
        <v>299.19999999999999</v>
      </c>
      <c r="E30" s="33"/>
      <c r="F30" s="33"/>
      <c r="G30" s="33"/>
      <c r="H30" s="33"/>
      <c r="I30" s="33"/>
      <c r="J30" s="33"/>
      <c r="K30" s="137"/>
      <c r="L30" s="336">
        <v>267.69999999999999</v>
      </c>
      <c r="M30" s="337"/>
      <c r="N30" s="337"/>
      <c r="O30" s="337"/>
      <c r="P30" s="337"/>
      <c r="Q30" s="337"/>
      <c r="R30" s="337"/>
      <c r="S30" s="338"/>
      <c r="T30" s="336">
        <v>267.69999999999999</v>
      </c>
      <c r="U30" s="337"/>
      <c r="V30" s="337"/>
      <c r="W30" s="337"/>
      <c r="X30" s="337"/>
      <c r="Y30" s="337"/>
      <c r="Z30" s="337"/>
      <c r="AA30" s="338"/>
      <c r="AB30" s="136">
        <v>299.19999999999999</v>
      </c>
      <c r="AC30" s="33"/>
      <c r="AD30" s="33"/>
      <c r="AE30" s="33"/>
      <c r="AF30" s="33"/>
      <c r="AG30" s="33"/>
      <c r="AH30" s="33"/>
      <c r="AI30" s="137"/>
      <c r="AJ30" s="31"/>
      <c r="AK30" s="1"/>
      <c r="AL30" s="1"/>
    </row>
    <row r="31" ht="14.25">
      <c r="B31" s="47"/>
      <c r="C31" s="174"/>
      <c r="D31" s="138"/>
      <c r="E31" s="139"/>
      <c r="F31" s="139"/>
      <c r="G31" s="139"/>
      <c r="H31" s="139"/>
      <c r="I31" s="139"/>
      <c r="J31" s="139"/>
      <c r="K31" s="140"/>
      <c r="L31" s="339">
        <f>L28*L30</f>
        <v>113772500</v>
      </c>
      <c r="M31" s="340"/>
      <c r="N31" s="340"/>
      <c r="O31" s="340"/>
      <c r="P31" s="340"/>
      <c r="Q31" s="340"/>
      <c r="R31" s="340"/>
      <c r="S31" s="341"/>
      <c r="T31" s="342">
        <f>T28*T30</f>
        <v>120465000</v>
      </c>
      <c r="U31" s="343"/>
      <c r="V31" s="343"/>
      <c r="W31" s="343"/>
      <c r="X31" s="343"/>
      <c r="Y31" s="343"/>
      <c r="Z31" s="343"/>
      <c r="AA31" s="344"/>
      <c r="AB31" s="141"/>
      <c r="AC31" s="142"/>
      <c r="AD31" s="142"/>
      <c r="AE31" s="142"/>
      <c r="AF31" s="142"/>
      <c r="AG31" s="142"/>
      <c r="AH31" s="142"/>
      <c r="AI31" s="143"/>
      <c r="AK31" s="1"/>
      <c r="AL31" s="1"/>
    </row>
    <row r="32" ht="14.25">
      <c r="B32" s="7" t="s">
        <v>203</v>
      </c>
      <c r="C32" s="8" t="s">
        <v>204</v>
      </c>
      <c r="D32" s="144">
        <v>24</v>
      </c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6"/>
      <c r="T32" s="147">
        <v>22</v>
      </c>
      <c r="U32" s="148"/>
      <c r="V32" s="148"/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I32" s="149"/>
      <c r="AK32" s="1"/>
      <c r="AL32" s="1"/>
    </row>
    <row r="33" ht="14.25">
      <c r="B33" s="20"/>
      <c r="C33" s="8"/>
      <c r="D33" s="150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7"/>
      <c r="U33" s="148"/>
      <c r="V33" s="148"/>
      <c r="W33" s="148"/>
      <c r="X33" s="148"/>
      <c r="Y33" s="148"/>
      <c r="Z33" s="148"/>
      <c r="AA33" s="148"/>
      <c r="AB33" s="148"/>
      <c r="AC33" s="148"/>
      <c r="AD33" s="148"/>
      <c r="AE33" s="148"/>
      <c r="AF33" s="148"/>
      <c r="AG33" s="148"/>
      <c r="AH33" s="148"/>
      <c r="AI33" s="149"/>
      <c r="AJ33">
        <f>SUM(D32:AI35)</f>
        <v>46</v>
      </c>
      <c r="AK33" s="1"/>
      <c r="AL33" s="1"/>
    </row>
    <row r="34" ht="14.25">
      <c r="B34" s="20"/>
      <c r="C34" s="8"/>
      <c r="D34" s="150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7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9"/>
      <c r="AK34" s="1"/>
      <c r="AL34" s="1"/>
    </row>
    <row r="35" ht="14.25">
      <c r="B35" s="47"/>
      <c r="C35" s="174"/>
      <c r="D35" s="152"/>
      <c r="E35" s="345"/>
      <c r="F35" s="345"/>
      <c r="G35" s="345"/>
      <c r="H35" s="345"/>
      <c r="I35" s="345"/>
      <c r="J35" s="345"/>
      <c r="K35" s="345"/>
      <c r="L35" s="345"/>
      <c r="M35" s="345"/>
      <c r="N35" s="345"/>
      <c r="O35" s="345"/>
      <c r="P35" s="345"/>
      <c r="Q35" s="345"/>
      <c r="R35" s="345"/>
      <c r="S35" s="346"/>
      <c r="T35" s="154"/>
      <c r="U35" s="345"/>
      <c r="V35" s="345"/>
      <c r="W35" s="345"/>
      <c r="X35" s="345"/>
      <c r="Y35" s="345"/>
      <c r="Z35" s="345"/>
      <c r="AA35" s="345"/>
      <c r="AB35" s="345"/>
      <c r="AC35" s="345"/>
      <c r="AD35" s="345"/>
      <c r="AE35" s="345"/>
      <c r="AF35" s="345"/>
      <c r="AG35" s="345"/>
      <c r="AH35" s="345"/>
      <c r="AI35" s="347"/>
      <c r="AK35" s="1"/>
      <c r="AL35" s="1"/>
    </row>
    <row r="36" ht="14.25">
      <c r="A36" s="1"/>
      <c r="AJ36" s="1">
        <f>SUM(AJ5,AJ10,AJ14,AJ18,AJ22,AJ26,AJ29)</f>
        <v>235120315.40000001</v>
      </c>
      <c r="AK36" s="1"/>
      <c r="AL36" s="1"/>
    </row>
    <row r="37" ht="14.25"/>
    <row r="38" ht="14.25"/>
    <row r="39" ht="14.25"/>
  </sheetData>
  <mergeCells count="32">
    <mergeCell ref="B1:G2"/>
    <mergeCell ref="H1:K2"/>
    <mergeCell ref="L1:O2"/>
    <mergeCell ref="P1:S2"/>
    <mergeCell ref="B3:B6"/>
    <mergeCell ref="B8:B11"/>
    <mergeCell ref="B12:B15"/>
    <mergeCell ref="B16:B19"/>
    <mergeCell ref="B20:B23"/>
    <mergeCell ref="B24:B27"/>
    <mergeCell ref="B28:B31"/>
    <mergeCell ref="C28:C31"/>
    <mergeCell ref="D28:K28"/>
    <mergeCell ref="L28:S28"/>
    <mergeCell ref="T28:AA28"/>
    <mergeCell ref="AB28:AI28"/>
    <mergeCell ref="D29:K29"/>
    <mergeCell ref="L29:S29"/>
    <mergeCell ref="T29:AA29"/>
    <mergeCell ref="AB29:AI29"/>
    <mergeCell ref="D30:K30"/>
    <mergeCell ref="L30:S30"/>
    <mergeCell ref="T30:AA30"/>
    <mergeCell ref="AB30:AI30"/>
    <mergeCell ref="D31:K31"/>
    <mergeCell ref="L31:S31"/>
    <mergeCell ref="T31:AA31"/>
    <mergeCell ref="AB31:AI31"/>
    <mergeCell ref="B32:B35"/>
    <mergeCell ref="C32:C35"/>
    <mergeCell ref="D32:S35"/>
    <mergeCell ref="T32:AI35"/>
  </mergeCells>
  <printOptions headings="0" gridLines="0"/>
  <pageMargins left="0.70078740157480324" right="0.70078740157480324" top="0.75196850393700776" bottom="0.75196850393700776" header="0.29999999999999999" footer="0.29999999999999999"/>
  <pageSetup paperSize="9" scale="33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" sqref="1:1048576">
          <users>
            <user id="1130000063732360" name="Арминэ Мурадян"/>
          </users>
        </userProtectedRange>
      </userProtectedRange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R1" zoomScale="100" workbookViewId="0">
      <selection activeCell="A1" activeCellId="0" sqref="A1"/>
    </sheetView>
  </sheetViews>
  <sheetFormatPr defaultRowHeight="14.25"/>
  <cols>
    <col customWidth="1" min="1" max="1" width="0.79296875"/>
    <col customWidth="1" min="2" max="19" width="11.421875"/>
    <col customWidth="1" min="20" max="35" width="10.8515625"/>
    <col bestFit="1" min="36" max="36" width="9.7109375"/>
  </cols>
  <sheetData>
    <row r="1" ht="14.25">
      <c r="A1" s="1"/>
      <c r="B1" s="2" t="s">
        <v>1</v>
      </c>
      <c r="C1" s="2"/>
      <c r="D1" s="2"/>
      <c r="E1" s="2"/>
      <c r="F1" s="2"/>
      <c r="G1" s="2"/>
      <c r="H1" s="2" t="s">
        <v>209</v>
      </c>
      <c r="I1" s="2"/>
      <c r="J1" s="2"/>
      <c r="K1" s="2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ht="14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5"/>
      <c r="N2" s="5"/>
      <c r="O2" s="5"/>
      <c r="P2" s="5"/>
      <c r="Q2" s="5"/>
      <c r="R2" s="5"/>
      <c r="S2" s="5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8"/>
      <c r="AH2" s="348"/>
      <c r="AI2" s="348"/>
      <c r="AJ2" s="1"/>
    </row>
    <row r="3" ht="14.25">
      <c r="B3" s="7">
        <v>7</v>
      </c>
      <c r="C3" s="151"/>
      <c r="D3" s="349"/>
      <c r="E3" s="350">
        <v>485000</v>
      </c>
      <c r="F3" s="351">
        <v>485000</v>
      </c>
      <c r="G3" s="352">
        <v>485000</v>
      </c>
      <c r="H3" s="165">
        <v>485000</v>
      </c>
      <c r="I3" s="353">
        <v>485000</v>
      </c>
      <c r="J3" s="354">
        <v>485000</v>
      </c>
      <c r="K3" s="354">
        <v>485000</v>
      </c>
      <c r="L3" s="354">
        <v>485000</v>
      </c>
      <c r="M3" s="354">
        <v>485000</v>
      </c>
      <c r="N3" s="165">
        <v>485000</v>
      </c>
      <c r="O3" s="355"/>
      <c r="P3" s="349"/>
      <c r="Q3" s="356">
        <v>485000</v>
      </c>
      <c r="R3" s="356">
        <v>485000</v>
      </c>
      <c r="S3" s="349"/>
      <c r="T3" s="357"/>
      <c r="U3" s="349"/>
      <c r="V3" s="350">
        <v>485000</v>
      </c>
      <c r="W3" s="204">
        <v>485000</v>
      </c>
      <c r="X3" s="355"/>
      <c r="Y3" s="349"/>
      <c r="Z3" s="355"/>
      <c r="AA3" s="169"/>
      <c r="AB3" s="166">
        <v>485000</v>
      </c>
      <c r="AC3" s="166">
        <v>485000</v>
      </c>
      <c r="AD3" s="166">
        <v>485000</v>
      </c>
      <c r="AE3" s="166">
        <v>485000</v>
      </c>
      <c r="AF3" s="358">
        <v>485000</v>
      </c>
      <c r="AG3" s="349"/>
      <c r="AH3" s="355"/>
      <c r="AI3" s="359"/>
    </row>
    <row r="4" ht="14.25">
      <c r="B4" s="20"/>
      <c r="C4" s="8" t="s">
        <v>3</v>
      </c>
      <c r="D4" s="27" t="s">
        <v>4</v>
      </c>
      <c r="E4" s="68" t="s">
        <v>5</v>
      </c>
      <c r="F4" s="360" t="s">
        <v>6</v>
      </c>
      <c r="G4" s="361" t="s">
        <v>7</v>
      </c>
      <c r="H4" s="70" t="s">
        <v>8</v>
      </c>
      <c r="I4" s="69" t="s">
        <v>9</v>
      </c>
      <c r="J4" s="70" t="s">
        <v>10</v>
      </c>
      <c r="K4" s="69" t="s">
        <v>11</v>
      </c>
      <c r="L4" s="70" t="s">
        <v>12</v>
      </c>
      <c r="M4" s="69" t="s">
        <v>13</v>
      </c>
      <c r="N4" s="70" t="s">
        <v>14</v>
      </c>
      <c r="O4" s="67" t="s">
        <v>15</v>
      </c>
      <c r="P4" s="27" t="s">
        <v>16</v>
      </c>
      <c r="Q4" s="362" t="s">
        <v>17</v>
      </c>
      <c r="R4" s="363" t="s">
        <v>18</v>
      </c>
      <c r="S4" s="27" t="s">
        <v>19</v>
      </c>
      <c r="T4" s="67" t="s">
        <v>20</v>
      </c>
      <c r="U4" s="27" t="s">
        <v>21</v>
      </c>
      <c r="V4" s="68" t="s">
        <v>22</v>
      </c>
      <c r="W4" s="189" t="s">
        <v>23</v>
      </c>
      <c r="X4" s="67" t="s">
        <v>24</v>
      </c>
      <c r="Y4" s="27" t="s">
        <v>25</v>
      </c>
      <c r="Z4" s="67" t="s">
        <v>26</v>
      </c>
      <c r="AA4" s="21" t="s">
        <v>27</v>
      </c>
      <c r="AB4" s="69" t="s">
        <v>28</v>
      </c>
      <c r="AC4" s="70" t="s">
        <v>29</v>
      </c>
      <c r="AD4" s="69" t="s">
        <v>30</v>
      </c>
      <c r="AE4" s="70" t="s">
        <v>31</v>
      </c>
      <c r="AF4" s="364" t="s">
        <v>32</v>
      </c>
      <c r="AG4" s="27" t="s">
        <v>33</v>
      </c>
      <c r="AH4" s="67" t="s">
        <v>34</v>
      </c>
      <c r="AI4" s="27" t="s">
        <v>35</v>
      </c>
    </row>
    <row r="5" ht="14.25">
      <c r="B5" s="20"/>
      <c r="C5" s="8" t="s">
        <v>36</v>
      </c>
      <c r="D5" s="38">
        <v>25.300000000000001</v>
      </c>
      <c r="E5" s="73">
        <v>28.600000000000001</v>
      </c>
      <c r="F5" s="195">
        <v>29.800000000000001</v>
      </c>
      <c r="G5" s="194">
        <v>38.899999999999999</v>
      </c>
      <c r="H5" s="110">
        <v>32.700000000000003</v>
      </c>
      <c r="I5" s="73">
        <v>39.200000000000003</v>
      </c>
      <c r="J5" s="110">
        <v>44.799999999999997</v>
      </c>
      <c r="K5" s="73">
        <v>35.799999999999997</v>
      </c>
      <c r="L5" s="110">
        <v>35.799999999999997</v>
      </c>
      <c r="M5" s="73">
        <v>44.799999999999997</v>
      </c>
      <c r="N5" s="110">
        <v>54.299999999999997</v>
      </c>
      <c r="O5" s="72">
        <v>33.200000000000003</v>
      </c>
      <c r="P5" s="38">
        <v>30.199999999999999</v>
      </c>
      <c r="Q5" s="73">
        <v>29.5</v>
      </c>
      <c r="R5" s="110">
        <v>28.600000000000001</v>
      </c>
      <c r="S5" s="72">
        <v>25.300000000000001</v>
      </c>
      <c r="T5" s="365">
        <v>25.300000000000001</v>
      </c>
      <c r="U5" s="76">
        <v>28.600000000000001</v>
      </c>
      <c r="V5" s="75">
        <v>29.5</v>
      </c>
      <c r="W5" s="78">
        <v>30.199999999999999</v>
      </c>
      <c r="X5" s="77">
        <v>33.200000000000003</v>
      </c>
      <c r="Y5" s="76">
        <v>54.299999999999997</v>
      </c>
      <c r="Z5" s="77">
        <v>44.799999999999997</v>
      </c>
      <c r="AA5" s="40">
        <v>35.799999999999997</v>
      </c>
      <c r="AB5" s="75">
        <v>35.799999999999997</v>
      </c>
      <c r="AC5" s="78">
        <v>44.799999999999997</v>
      </c>
      <c r="AD5" s="75">
        <v>39.200000000000003</v>
      </c>
      <c r="AE5" s="78">
        <v>32.700000000000003</v>
      </c>
      <c r="AF5" s="41">
        <v>38.899999999999999</v>
      </c>
      <c r="AG5" s="76">
        <v>29.800000000000001</v>
      </c>
      <c r="AH5" s="77">
        <v>28.600000000000001</v>
      </c>
      <c r="AI5" s="77">
        <v>25.300000000000001</v>
      </c>
      <c r="AJ5">
        <f>SUM(D5:AI5)</f>
        <v>1113.5999999999997</v>
      </c>
    </row>
    <row r="6" ht="14.25">
      <c r="B6" s="47"/>
      <c r="C6" s="174" t="s">
        <v>37</v>
      </c>
      <c r="D6" s="366">
        <f>D3*D5</f>
        <v>0</v>
      </c>
      <c r="E6" s="367">
        <f>E3*E5</f>
        <v>13871000</v>
      </c>
      <c r="F6" s="368">
        <f>F3*F5</f>
        <v>14453000</v>
      </c>
      <c r="G6" s="369">
        <f>G3*G5</f>
        <v>18866500</v>
      </c>
      <c r="H6" s="370">
        <f>H3*H5</f>
        <v>15859500.000000002</v>
      </c>
      <c r="I6" s="367">
        <f>I3*I5</f>
        <v>19012000</v>
      </c>
      <c r="J6" s="370">
        <f>J3*J5</f>
        <v>21728000</v>
      </c>
      <c r="K6" s="367">
        <f>K3*K5</f>
        <v>17363000</v>
      </c>
      <c r="L6" s="370">
        <f>L3*L5</f>
        <v>17363000</v>
      </c>
      <c r="M6" s="367">
        <f>M3*M5</f>
        <v>21728000</v>
      </c>
      <c r="N6" s="370">
        <f>N3*N5</f>
        <v>26335500</v>
      </c>
      <c r="O6" s="371">
        <f>O3*O5</f>
        <v>0</v>
      </c>
      <c r="P6" s="372">
        <f>P3*P5</f>
        <v>0</v>
      </c>
      <c r="Q6" s="367">
        <f>Q3*Q5</f>
        <v>14307500</v>
      </c>
      <c r="R6" s="370">
        <f>R3*R5</f>
        <v>13871000</v>
      </c>
      <c r="S6" s="373">
        <f>S3*S5</f>
        <v>0</v>
      </c>
      <c r="T6" s="374">
        <f>T3*T5</f>
        <v>0</v>
      </c>
      <c r="U6" s="372">
        <f>U3*U5</f>
        <v>0</v>
      </c>
      <c r="V6" s="367">
        <f>V3*V5</f>
        <v>14307500</v>
      </c>
      <c r="W6" s="370">
        <f>W3*W5</f>
        <v>14647000</v>
      </c>
      <c r="X6" s="371">
        <f>X3*X5</f>
        <v>0</v>
      </c>
      <c r="Y6" s="372">
        <f>Y3*Y5</f>
        <v>0</v>
      </c>
      <c r="Z6" s="371">
        <f>Z3*Z5</f>
        <v>0</v>
      </c>
      <c r="AA6" s="54">
        <f>AA3*AA5</f>
        <v>0</v>
      </c>
      <c r="AB6" s="367">
        <f>AB3*AB5</f>
        <v>17363000</v>
      </c>
      <c r="AC6" s="370">
        <f>AC3*AC5</f>
        <v>21728000</v>
      </c>
      <c r="AD6" s="367">
        <f>AD3*AD5</f>
        <v>19012000</v>
      </c>
      <c r="AE6" s="370">
        <f>AE3*AE5</f>
        <v>15859500.000000002</v>
      </c>
      <c r="AF6" s="375">
        <f>AF3*AF5</f>
        <v>18866500</v>
      </c>
      <c r="AG6" s="372">
        <f>AG3*AG5</f>
        <v>0</v>
      </c>
      <c r="AH6" s="371">
        <f>AH3*AH5</f>
        <v>0</v>
      </c>
      <c r="AI6" s="371">
        <f>AI3*AI5</f>
        <v>0</v>
      </c>
    </row>
    <row r="7" ht="14.25">
      <c r="B7" s="7">
        <v>6</v>
      </c>
      <c r="C7" s="8"/>
      <c r="D7" s="188">
        <v>480000</v>
      </c>
      <c r="E7" s="349"/>
      <c r="F7" s="376">
        <v>480000</v>
      </c>
      <c r="G7" s="351">
        <v>480000</v>
      </c>
      <c r="H7" s="186">
        <v>480000</v>
      </c>
      <c r="I7" s="186">
        <v>480000</v>
      </c>
      <c r="J7" s="186">
        <v>480000</v>
      </c>
      <c r="K7" s="186">
        <v>480000</v>
      </c>
      <c r="L7" s="186">
        <v>480000</v>
      </c>
      <c r="M7" s="186">
        <v>480000</v>
      </c>
      <c r="N7" s="186">
        <v>480000</v>
      </c>
      <c r="O7" s="349"/>
      <c r="P7" s="359"/>
      <c r="Q7" s="351">
        <v>480000</v>
      </c>
      <c r="R7" s="377">
        <v>480000</v>
      </c>
      <c r="S7" s="378"/>
      <c r="T7" s="349"/>
      <c r="U7" s="359"/>
      <c r="V7" s="204">
        <v>480000</v>
      </c>
      <c r="W7" s="188">
        <v>480000</v>
      </c>
      <c r="X7" s="349"/>
      <c r="Y7" s="359"/>
      <c r="Z7" s="349"/>
      <c r="AA7" s="186">
        <v>480000</v>
      </c>
      <c r="AB7" s="165">
        <v>480000</v>
      </c>
      <c r="AC7" s="379">
        <v>480000</v>
      </c>
      <c r="AD7" s="165">
        <v>480000</v>
      </c>
      <c r="AE7" s="379">
        <v>480000</v>
      </c>
      <c r="AF7" s="380">
        <v>480000</v>
      </c>
      <c r="AG7" s="381">
        <v>480000</v>
      </c>
      <c r="AH7" s="349"/>
      <c r="AI7" s="359"/>
    </row>
    <row r="8" ht="14.25">
      <c r="B8" s="20"/>
      <c r="C8" s="8" t="s">
        <v>3</v>
      </c>
      <c r="D8" s="189" t="s">
        <v>38</v>
      </c>
      <c r="E8" s="67" t="s">
        <v>39</v>
      </c>
      <c r="F8" s="360" t="s">
        <v>40</v>
      </c>
      <c r="G8" s="361" t="s">
        <v>41</v>
      </c>
      <c r="H8" s="70" t="s">
        <v>42</v>
      </c>
      <c r="I8" s="69" t="s">
        <v>43</v>
      </c>
      <c r="J8" s="70" t="s">
        <v>44</v>
      </c>
      <c r="K8" s="69" t="s">
        <v>45</v>
      </c>
      <c r="L8" s="70" t="s">
        <v>46</v>
      </c>
      <c r="M8" s="69" t="s">
        <v>47</v>
      </c>
      <c r="N8" s="70" t="s">
        <v>48</v>
      </c>
      <c r="O8" s="67" t="s">
        <v>49</v>
      </c>
      <c r="P8" s="27" t="s">
        <v>50</v>
      </c>
      <c r="Q8" s="361" t="s">
        <v>51</v>
      </c>
      <c r="R8" s="363" t="s">
        <v>52</v>
      </c>
      <c r="S8" s="27" t="s">
        <v>53</v>
      </c>
      <c r="T8" s="67" t="s">
        <v>54</v>
      </c>
      <c r="U8" s="27" t="s">
        <v>55</v>
      </c>
      <c r="V8" s="68" t="s">
        <v>56</v>
      </c>
      <c r="W8" s="189" t="s">
        <v>57</v>
      </c>
      <c r="X8" s="67" t="s">
        <v>58</v>
      </c>
      <c r="Y8" s="27" t="s">
        <v>59</v>
      </c>
      <c r="Z8" s="67" t="s">
        <v>60</v>
      </c>
      <c r="AA8" s="70" t="s">
        <v>61</v>
      </c>
      <c r="AB8" s="69" t="s">
        <v>62</v>
      </c>
      <c r="AC8" s="70" t="s">
        <v>63</v>
      </c>
      <c r="AD8" s="69" t="s">
        <v>64</v>
      </c>
      <c r="AE8" s="70" t="s">
        <v>65</v>
      </c>
      <c r="AF8" s="361" t="s">
        <v>66</v>
      </c>
      <c r="AG8" s="360" t="s">
        <v>67</v>
      </c>
      <c r="AH8" s="67" t="s">
        <v>68</v>
      </c>
      <c r="AI8" s="27" t="s">
        <v>69</v>
      </c>
    </row>
    <row r="9" ht="14.25">
      <c r="B9" s="20"/>
      <c r="C9" s="8" t="s">
        <v>36</v>
      </c>
      <c r="D9" s="110">
        <v>25.300000000000001</v>
      </c>
      <c r="E9" s="72">
        <v>28.600000000000001</v>
      </c>
      <c r="F9" s="195">
        <v>29.800000000000001</v>
      </c>
      <c r="G9" s="194">
        <v>38.899999999999999</v>
      </c>
      <c r="H9" s="110">
        <v>32.700000000000003</v>
      </c>
      <c r="I9" s="73">
        <v>39.200000000000003</v>
      </c>
      <c r="J9" s="110">
        <v>44.799999999999997</v>
      </c>
      <c r="K9" s="73">
        <v>35.799999999999997</v>
      </c>
      <c r="L9" s="110">
        <v>35.799999999999997</v>
      </c>
      <c r="M9" s="73">
        <v>44.799999999999997</v>
      </c>
      <c r="N9" s="110">
        <v>54.299999999999997</v>
      </c>
      <c r="O9" s="72">
        <v>33.200000000000003</v>
      </c>
      <c r="P9" s="38">
        <v>30.199999999999999</v>
      </c>
      <c r="Q9" s="194">
        <v>29.5</v>
      </c>
      <c r="R9" s="110">
        <v>28.600000000000001</v>
      </c>
      <c r="S9" s="72">
        <v>25.300000000000001</v>
      </c>
      <c r="T9" s="365">
        <v>25.300000000000001</v>
      </c>
      <c r="U9" s="76">
        <v>28.600000000000001</v>
      </c>
      <c r="V9" s="75">
        <v>29.5</v>
      </c>
      <c r="W9" s="78">
        <v>30.199999999999999</v>
      </c>
      <c r="X9" s="77">
        <v>33.200000000000003</v>
      </c>
      <c r="Y9" s="76">
        <v>54.299999999999997</v>
      </c>
      <c r="Z9" s="77">
        <v>44.799999999999997</v>
      </c>
      <c r="AA9" s="78">
        <v>35.799999999999997</v>
      </c>
      <c r="AB9" s="75">
        <v>35.799999999999997</v>
      </c>
      <c r="AC9" s="78">
        <v>44.799999999999997</v>
      </c>
      <c r="AD9" s="75">
        <v>39.200000000000003</v>
      </c>
      <c r="AE9" s="78">
        <v>32.700000000000003</v>
      </c>
      <c r="AF9" s="196">
        <v>38.899999999999999</v>
      </c>
      <c r="AG9" s="197">
        <v>29.800000000000001</v>
      </c>
      <c r="AH9" s="77">
        <v>28.600000000000001</v>
      </c>
      <c r="AI9" s="77">
        <v>25.300000000000001</v>
      </c>
      <c r="AJ9">
        <f>SUM(D9:AI9)</f>
        <v>1113.5999999999997</v>
      </c>
    </row>
    <row r="10" ht="14.25">
      <c r="B10" s="47"/>
      <c r="C10" s="174" t="s">
        <v>37</v>
      </c>
      <c r="D10" s="382">
        <f>D7*D9</f>
        <v>12144000</v>
      </c>
      <c r="E10" s="371">
        <f>E7*E9</f>
        <v>0</v>
      </c>
      <c r="F10" s="368">
        <f>F7*F9</f>
        <v>14304000</v>
      </c>
      <c r="G10" s="369">
        <f>G7*G9</f>
        <v>18672000</v>
      </c>
      <c r="H10" s="370">
        <f>H7*H9</f>
        <v>15696000.000000002</v>
      </c>
      <c r="I10" s="367">
        <f>I7*I9</f>
        <v>18816000</v>
      </c>
      <c r="J10" s="370">
        <f>J7*J9</f>
        <v>21504000</v>
      </c>
      <c r="K10" s="367">
        <f>K7*K9</f>
        <v>17184000</v>
      </c>
      <c r="L10" s="370">
        <f>L7*L9</f>
        <v>17184000</v>
      </c>
      <c r="M10" s="367">
        <f>M7*M9</f>
        <v>21504000</v>
      </c>
      <c r="N10" s="370">
        <f>N7*N9</f>
        <v>26064000</v>
      </c>
      <c r="O10" s="371">
        <f>O7*O9</f>
        <v>0</v>
      </c>
      <c r="P10" s="372">
        <f>P7*P9</f>
        <v>0</v>
      </c>
      <c r="Q10" s="369">
        <f>Q7*Q9</f>
        <v>14160000</v>
      </c>
      <c r="R10" s="370">
        <f>R7*R9</f>
        <v>13728000</v>
      </c>
      <c r="S10" s="373">
        <f>S7*S9</f>
        <v>0</v>
      </c>
      <c r="T10" s="372">
        <f>T7*T9</f>
        <v>0</v>
      </c>
      <c r="U10" s="371">
        <f>U7*U9</f>
        <v>0</v>
      </c>
      <c r="V10" s="370">
        <f>V7*V9</f>
        <v>14160000</v>
      </c>
      <c r="W10" s="367">
        <f>W7*W9</f>
        <v>14496000</v>
      </c>
      <c r="X10" s="372">
        <f>X7*X9</f>
        <v>0</v>
      </c>
      <c r="Y10" s="371">
        <f>Y7*Y9</f>
        <v>0</v>
      </c>
      <c r="Z10" s="372">
        <f>Z7*Z9</f>
        <v>0</v>
      </c>
      <c r="AA10" s="367">
        <f>AA7*AA9</f>
        <v>17184000</v>
      </c>
      <c r="AB10" s="370">
        <f>AB7*AB9</f>
        <v>17184000</v>
      </c>
      <c r="AC10" s="367">
        <f>AC7*AC9</f>
        <v>21504000</v>
      </c>
      <c r="AD10" s="370">
        <f>AD7*AD9</f>
        <v>18816000</v>
      </c>
      <c r="AE10" s="367">
        <f>AE7*AE9</f>
        <v>15696000.000000002</v>
      </c>
      <c r="AF10" s="368">
        <f>AF7*AF9</f>
        <v>18672000</v>
      </c>
      <c r="AG10" s="369">
        <f>AG7*AG9</f>
        <v>14304000</v>
      </c>
      <c r="AH10" s="372">
        <f>AH7*AH9</f>
        <v>0</v>
      </c>
      <c r="AI10" s="371">
        <f>AI7*AI9</f>
        <v>0</v>
      </c>
    </row>
    <row r="11" ht="14.25">
      <c r="B11" s="7">
        <v>5</v>
      </c>
      <c r="C11" s="8"/>
      <c r="D11" s="383"/>
      <c r="E11" s="204">
        <v>475000</v>
      </c>
      <c r="F11" s="384">
        <v>475000</v>
      </c>
      <c r="G11" s="385">
        <v>475000</v>
      </c>
      <c r="H11" s="386">
        <v>475000</v>
      </c>
      <c r="I11" s="387">
        <v>475000</v>
      </c>
      <c r="J11" s="386">
        <v>475000</v>
      </c>
      <c r="K11" s="387">
        <v>475000</v>
      </c>
      <c r="L11" s="386">
        <v>475000</v>
      </c>
      <c r="M11" s="387">
        <v>475000</v>
      </c>
      <c r="N11" s="386">
        <v>475000</v>
      </c>
      <c r="O11" s="169"/>
      <c r="P11" s="161"/>
      <c r="Q11" s="169"/>
      <c r="R11" s="161"/>
      <c r="S11" s="169"/>
      <c r="T11" s="383"/>
      <c r="U11" s="169"/>
      <c r="V11" s="185">
        <v>475000</v>
      </c>
      <c r="W11" s="169"/>
      <c r="X11" s="383"/>
      <c r="Y11" s="165">
        <v>475000</v>
      </c>
      <c r="Z11" s="386">
        <v>475000</v>
      </c>
      <c r="AA11" s="387">
        <v>475000</v>
      </c>
      <c r="AB11" s="386">
        <v>475000</v>
      </c>
      <c r="AC11" s="387">
        <v>475000</v>
      </c>
      <c r="AD11" s="386">
        <v>475000</v>
      </c>
      <c r="AE11" s="387">
        <v>475000</v>
      </c>
      <c r="AF11" s="384">
        <v>475000</v>
      </c>
      <c r="AG11" s="169"/>
      <c r="AH11" s="161"/>
      <c r="AI11" s="388"/>
      <c r="AJ11" s="31"/>
    </row>
    <row r="12" ht="14.25">
      <c r="B12" s="20"/>
      <c r="C12" s="8" t="s">
        <v>3</v>
      </c>
      <c r="D12" s="29" t="s">
        <v>70</v>
      </c>
      <c r="E12" s="68" t="s">
        <v>71</v>
      </c>
      <c r="F12" s="294" t="s">
        <v>72</v>
      </c>
      <c r="G12" s="295" t="s">
        <v>73</v>
      </c>
      <c r="H12" s="296" t="s">
        <v>74</v>
      </c>
      <c r="I12" s="297" t="s">
        <v>75</v>
      </c>
      <c r="J12" s="296" t="s">
        <v>76</v>
      </c>
      <c r="K12" s="297" t="s">
        <v>77</v>
      </c>
      <c r="L12" s="205" t="s">
        <v>78</v>
      </c>
      <c r="M12" s="206" t="s">
        <v>79</v>
      </c>
      <c r="N12" s="205" t="s">
        <v>80</v>
      </c>
      <c r="O12" s="22" t="s">
        <v>81</v>
      </c>
      <c r="P12" s="21" t="s">
        <v>82</v>
      </c>
      <c r="Q12" s="22" t="s">
        <v>83</v>
      </c>
      <c r="R12" s="21" t="s">
        <v>84</v>
      </c>
      <c r="S12" s="21" t="s">
        <v>85</v>
      </c>
      <c r="T12" s="28" t="s">
        <v>86</v>
      </c>
      <c r="U12" s="21" t="s">
        <v>87</v>
      </c>
      <c r="V12" s="24" t="s">
        <v>88</v>
      </c>
      <c r="W12" s="21" t="s">
        <v>89</v>
      </c>
      <c r="X12" s="389" t="s">
        <v>90</v>
      </c>
      <c r="Y12" s="70" t="s">
        <v>91</v>
      </c>
      <c r="Z12" s="297" t="s">
        <v>92</v>
      </c>
      <c r="AA12" s="296" t="s">
        <v>93</v>
      </c>
      <c r="AB12" s="297" t="s">
        <v>94</v>
      </c>
      <c r="AC12" s="296" t="s">
        <v>95</v>
      </c>
      <c r="AD12" s="297" t="s">
        <v>96</v>
      </c>
      <c r="AE12" s="296" t="s">
        <v>97</v>
      </c>
      <c r="AF12" s="295" t="s">
        <v>98</v>
      </c>
      <c r="AG12" s="21" t="s">
        <v>99</v>
      </c>
      <c r="AH12" s="22" t="s">
        <v>100</v>
      </c>
      <c r="AI12" s="27" t="s">
        <v>101</v>
      </c>
    </row>
    <row r="13" ht="14.25">
      <c r="B13" s="20"/>
      <c r="C13" s="8" t="s">
        <v>36</v>
      </c>
      <c r="D13" s="36">
        <v>25.300000000000001</v>
      </c>
      <c r="E13" s="73">
        <v>28.600000000000001</v>
      </c>
      <c r="F13" s="298">
        <v>29.800000000000001</v>
      </c>
      <c r="G13" s="299">
        <v>38.899999999999999</v>
      </c>
      <c r="H13" s="298">
        <v>32.700000000000003</v>
      </c>
      <c r="I13" s="299">
        <v>39.200000000000003</v>
      </c>
      <c r="J13" s="298">
        <v>44.799999999999997</v>
      </c>
      <c r="K13" s="299">
        <v>35.799999999999997</v>
      </c>
      <c r="L13" s="122">
        <v>35.799999999999997</v>
      </c>
      <c r="M13" s="35">
        <v>44.799999999999997</v>
      </c>
      <c r="N13" s="122">
        <v>54.299999999999997</v>
      </c>
      <c r="O13" s="33">
        <v>33.200000000000003</v>
      </c>
      <c r="P13" s="32">
        <v>30.199999999999999</v>
      </c>
      <c r="Q13" s="33">
        <v>29.5</v>
      </c>
      <c r="R13" s="32">
        <v>28.600000000000001</v>
      </c>
      <c r="S13" s="33">
        <v>25.300000000000001</v>
      </c>
      <c r="T13" s="390">
        <v>25.300000000000001</v>
      </c>
      <c r="U13" s="40">
        <v>28.600000000000001</v>
      </c>
      <c r="V13" s="41">
        <v>29.5</v>
      </c>
      <c r="W13" s="40">
        <v>30.199999999999999</v>
      </c>
      <c r="X13" s="89">
        <v>33.200000000000003</v>
      </c>
      <c r="Y13" s="78">
        <v>54.299999999999997</v>
      </c>
      <c r="Z13" s="301">
        <v>44.799999999999997</v>
      </c>
      <c r="AA13" s="300">
        <v>35.799999999999997</v>
      </c>
      <c r="AB13" s="301">
        <v>35.799999999999997</v>
      </c>
      <c r="AC13" s="300">
        <v>44.799999999999997</v>
      </c>
      <c r="AD13" s="301">
        <v>39.200000000000003</v>
      </c>
      <c r="AE13" s="300">
        <v>32.700000000000003</v>
      </c>
      <c r="AF13" s="301">
        <v>38.899999999999999</v>
      </c>
      <c r="AG13" s="40">
        <v>29.800000000000001</v>
      </c>
      <c r="AH13" s="42">
        <v>28.600000000000001</v>
      </c>
      <c r="AI13" s="77">
        <v>25.300000000000001</v>
      </c>
      <c r="AJ13">
        <f>SUM(D13:AI13)</f>
        <v>1113.5999999999997</v>
      </c>
    </row>
    <row r="14" ht="14.25">
      <c r="B14" s="47"/>
      <c r="C14" s="174" t="s">
        <v>37</v>
      </c>
      <c r="D14" s="391">
        <f>D11*D13</f>
        <v>0</v>
      </c>
      <c r="E14" s="81">
        <f>E11*E13</f>
        <v>13585000</v>
      </c>
      <c r="F14" s="392">
        <f>F11*F13</f>
        <v>14155000</v>
      </c>
      <c r="G14" s="393">
        <f>G11*G13</f>
        <v>18477500</v>
      </c>
      <c r="H14" s="392">
        <f>H11*H13</f>
        <v>15532500.000000002</v>
      </c>
      <c r="I14" s="393">
        <f>I11*I13</f>
        <v>18620000</v>
      </c>
      <c r="J14" s="392">
        <f>J11*J13</f>
        <v>21280000</v>
      </c>
      <c r="K14" s="393">
        <f>K11*K13</f>
        <v>17005000</v>
      </c>
      <c r="L14" s="50">
        <f>L11*L13</f>
        <v>17005000</v>
      </c>
      <c r="M14" s="394">
        <f>M11*M13</f>
        <v>21280000</v>
      </c>
      <c r="N14" s="50">
        <f>N11*N13</f>
        <v>25792500</v>
      </c>
      <c r="O14" s="48">
        <f>O11*O13</f>
        <v>0</v>
      </c>
      <c r="P14" s="15">
        <v>0</v>
      </c>
      <c r="Q14" s="48">
        <f>Q11*Q13</f>
        <v>0</v>
      </c>
      <c r="R14" s="15">
        <f>R11*R13</f>
        <v>0</v>
      </c>
      <c r="S14" s="395">
        <f>S11*S13</f>
        <v>0</v>
      </c>
      <c r="T14" s="90">
        <f>T11*T13</f>
        <v>0</v>
      </c>
      <c r="U14" s="48">
        <f>U11*U13</f>
        <v>0</v>
      </c>
      <c r="V14" s="97">
        <f>V11*V13</f>
        <v>14012500</v>
      </c>
      <c r="W14" s="48">
        <f>W11*W13</f>
        <v>0</v>
      </c>
      <c r="X14" s="90">
        <f>X11*X13</f>
        <v>0</v>
      </c>
      <c r="Y14" s="81">
        <f>Y11*Y13</f>
        <v>25792500</v>
      </c>
      <c r="Z14" s="392">
        <f>Z11*Z13</f>
        <v>21280000</v>
      </c>
      <c r="AA14" s="393">
        <f>AA11*AA13</f>
        <v>17005000</v>
      </c>
      <c r="AB14" s="392">
        <f>AB11*AB13</f>
        <v>17005000</v>
      </c>
      <c r="AC14" s="393">
        <f>AC11*AC13</f>
        <v>21280000</v>
      </c>
      <c r="AD14" s="392">
        <f>AD11*AD13</f>
        <v>18620000</v>
      </c>
      <c r="AE14" s="393">
        <f>AE11*AE13</f>
        <v>15532500.000000002</v>
      </c>
      <c r="AF14" s="392">
        <f>AF11*AF13</f>
        <v>18477500</v>
      </c>
      <c r="AG14" s="48">
        <f>AG11*AG13</f>
        <v>0</v>
      </c>
      <c r="AH14" s="15">
        <f>AH11*AH13</f>
        <v>0</v>
      </c>
      <c r="AI14" s="51">
        <f>AI11*AI13</f>
        <v>0</v>
      </c>
    </row>
    <row r="15" ht="14.25">
      <c r="B15" s="7">
        <v>4</v>
      </c>
      <c r="C15" s="8"/>
      <c r="D15" s="161"/>
      <c r="E15" s="169"/>
      <c r="F15" s="384">
        <v>470000</v>
      </c>
      <c r="G15" s="385">
        <v>470000</v>
      </c>
      <c r="H15" s="386">
        <v>470000</v>
      </c>
      <c r="I15" s="387">
        <v>470000</v>
      </c>
      <c r="J15" s="386">
        <v>470000</v>
      </c>
      <c r="K15" s="387">
        <v>470000</v>
      </c>
      <c r="L15" s="386">
        <v>470000</v>
      </c>
      <c r="M15" s="387">
        <v>470000</v>
      </c>
      <c r="N15" s="191">
        <v>470000</v>
      </c>
      <c r="O15" s="204">
        <v>470000</v>
      </c>
      <c r="P15" s="161"/>
      <c r="Q15" s="163">
        <v>470000</v>
      </c>
      <c r="R15" s="161"/>
      <c r="S15" s="187"/>
      <c r="T15" s="396"/>
      <c r="U15" s="169"/>
      <c r="V15" s="188">
        <v>470000</v>
      </c>
      <c r="W15" s="169"/>
      <c r="X15" s="161"/>
      <c r="Y15" s="165">
        <v>470000</v>
      </c>
      <c r="Z15" s="386">
        <v>470000</v>
      </c>
      <c r="AA15" s="387">
        <v>470000</v>
      </c>
      <c r="AB15" s="386">
        <v>470000</v>
      </c>
      <c r="AC15" s="387">
        <v>470000</v>
      </c>
      <c r="AD15" s="386">
        <v>470000</v>
      </c>
      <c r="AE15" s="387">
        <v>470000</v>
      </c>
      <c r="AF15" s="384">
        <v>470000</v>
      </c>
      <c r="AG15" s="163">
        <v>470000</v>
      </c>
      <c r="AH15" s="161"/>
      <c r="AI15" s="397"/>
      <c r="AJ15" s="31"/>
    </row>
    <row r="16" ht="14.25">
      <c r="B16" s="20"/>
      <c r="C16" s="8" t="s">
        <v>3</v>
      </c>
      <c r="D16" s="21" t="s">
        <v>102</v>
      </c>
      <c r="E16" s="22" t="s">
        <v>103</v>
      </c>
      <c r="F16" s="294" t="s">
        <v>104</v>
      </c>
      <c r="G16" s="295" t="s">
        <v>105</v>
      </c>
      <c r="H16" s="296" t="s">
        <v>106</v>
      </c>
      <c r="I16" s="297" t="s">
        <v>107</v>
      </c>
      <c r="J16" s="296" t="s">
        <v>108</v>
      </c>
      <c r="K16" s="297" t="s">
        <v>109</v>
      </c>
      <c r="L16" s="296" t="s">
        <v>110</v>
      </c>
      <c r="M16" s="297" t="s">
        <v>111</v>
      </c>
      <c r="N16" s="205" t="s">
        <v>112</v>
      </c>
      <c r="O16" s="68" t="s">
        <v>113</v>
      </c>
      <c r="P16" s="21" t="s">
        <v>114</v>
      </c>
      <c r="Q16" s="24" t="s">
        <v>115</v>
      </c>
      <c r="R16" s="21" t="s">
        <v>116</v>
      </c>
      <c r="S16" s="29" t="s">
        <v>117</v>
      </c>
      <c r="T16" s="67" t="s">
        <v>118</v>
      </c>
      <c r="U16" s="21" t="s">
        <v>119</v>
      </c>
      <c r="V16" s="68" t="s">
        <v>120</v>
      </c>
      <c r="W16" s="21" t="s">
        <v>121</v>
      </c>
      <c r="X16" s="22" t="s">
        <v>122</v>
      </c>
      <c r="Y16" s="70" t="s">
        <v>123</v>
      </c>
      <c r="Z16" s="297" t="s">
        <v>124</v>
      </c>
      <c r="AA16" s="296" t="s">
        <v>125</v>
      </c>
      <c r="AB16" s="297" t="s">
        <v>126</v>
      </c>
      <c r="AC16" s="296" t="s">
        <v>127</v>
      </c>
      <c r="AD16" s="297" t="s">
        <v>128</v>
      </c>
      <c r="AE16" s="296" t="s">
        <v>129</v>
      </c>
      <c r="AF16" s="295" t="s">
        <v>130</v>
      </c>
      <c r="AG16" s="23" t="s">
        <v>131</v>
      </c>
      <c r="AH16" s="22" t="s">
        <v>132</v>
      </c>
      <c r="AI16" s="21" t="s">
        <v>133</v>
      </c>
    </row>
    <row r="17" ht="14.25">
      <c r="B17" s="20"/>
      <c r="C17" s="8" t="s">
        <v>36</v>
      </c>
      <c r="D17" s="32">
        <v>25.300000000000001</v>
      </c>
      <c r="E17" s="33">
        <v>28.600000000000001</v>
      </c>
      <c r="F17" s="298">
        <v>29.800000000000001</v>
      </c>
      <c r="G17" s="299">
        <v>38.899999999999999</v>
      </c>
      <c r="H17" s="298">
        <v>32.700000000000003</v>
      </c>
      <c r="I17" s="299">
        <v>39.200000000000003</v>
      </c>
      <c r="J17" s="298">
        <v>44.799999999999997</v>
      </c>
      <c r="K17" s="299">
        <v>35.799999999999997</v>
      </c>
      <c r="L17" s="298">
        <v>35.799999999999997</v>
      </c>
      <c r="M17" s="299">
        <v>44.799999999999997</v>
      </c>
      <c r="N17" s="34">
        <v>54.299999999999997</v>
      </c>
      <c r="O17" s="73">
        <v>33.200000000000003</v>
      </c>
      <c r="P17" s="32">
        <v>30.199999999999999</v>
      </c>
      <c r="Q17" s="71">
        <v>29.5</v>
      </c>
      <c r="R17" s="32">
        <v>28.600000000000001</v>
      </c>
      <c r="S17" s="37">
        <v>25.300000000000001</v>
      </c>
      <c r="T17" s="365">
        <v>25.300000000000001</v>
      </c>
      <c r="U17" s="40">
        <v>28.600000000000001</v>
      </c>
      <c r="V17" s="75">
        <v>29.5</v>
      </c>
      <c r="W17" s="40">
        <v>30.199999999999999</v>
      </c>
      <c r="X17" s="42">
        <v>33.200000000000003</v>
      </c>
      <c r="Y17" s="78">
        <v>54.299999999999997</v>
      </c>
      <c r="Z17" s="301">
        <v>44.799999999999997</v>
      </c>
      <c r="AA17" s="300">
        <v>35.799999999999997</v>
      </c>
      <c r="AB17" s="301">
        <v>35.799999999999997</v>
      </c>
      <c r="AC17" s="300">
        <v>44.799999999999997</v>
      </c>
      <c r="AD17" s="301">
        <v>39.200000000000003</v>
      </c>
      <c r="AE17" s="300">
        <v>32.700000000000003</v>
      </c>
      <c r="AF17" s="301">
        <v>38.899999999999999</v>
      </c>
      <c r="AG17" s="45">
        <v>29.800000000000001</v>
      </c>
      <c r="AH17" s="42">
        <v>28.600000000000001</v>
      </c>
      <c r="AI17" s="42">
        <v>25.300000000000001</v>
      </c>
      <c r="AJ17">
        <f>SUM(D17:AI17)</f>
        <v>1113.5999999999997</v>
      </c>
    </row>
    <row r="18" ht="14.25">
      <c r="B18" s="47"/>
      <c r="C18" s="174" t="s">
        <v>37</v>
      </c>
      <c r="D18" s="398">
        <f>D15*D17</f>
        <v>0</v>
      </c>
      <c r="E18" s="48">
        <f>E15*E17</f>
        <v>0</v>
      </c>
      <c r="F18" s="392">
        <f>F15*F17</f>
        <v>14006000</v>
      </c>
      <c r="G18" s="393">
        <f>G15*G17</f>
        <v>18283000</v>
      </c>
      <c r="H18" s="392">
        <f>H15*H17</f>
        <v>15369000.000000002</v>
      </c>
      <c r="I18" s="393">
        <f>I15*I17</f>
        <v>18424000</v>
      </c>
      <c r="J18" s="392">
        <f>J15*J17</f>
        <v>21056000</v>
      </c>
      <c r="K18" s="393">
        <f>K15*K17</f>
        <v>16826000</v>
      </c>
      <c r="L18" s="392">
        <f>L15*L17</f>
        <v>16826000</v>
      </c>
      <c r="M18" s="393">
        <f>M15*M17</f>
        <v>21056000</v>
      </c>
      <c r="N18" s="392">
        <f>N15*N17</f>
        <v>25521000</v>
      </c>
      <c r="O18" s="81">
        <f>O15*O17</f>
        <v>15604000.000000002</v>
      </c>
      <c r="P18" s="15">
        <f>P15*P17</f>
        <v>0</v>
      </c>
      <c r="Q18" s="393">
        <f>Q15*Q17</f>
        <v>13865000</v>
      </c>
      <c r="R18" s="15">
        <f>R15*R17</f>
        <v>0</v>
      </c>
      <c r="S18" s="395"/>
      <c r="T18" s="16">
        <f>T15*T17</f>
        <v>0</v>
      </c>
      <c r="U18" s="48">
        <f>U15*U17</f>
        <v>0</v>
      </c>
      <c r="V18" s="80">
        <f>V15*V17</f>
        <v>13865000</v>
      </c>
      <c r="W18" s="48">
        <f>W15*W17</f>
        <v>0</v>
      </c>
      <c r="X18" s="15">
        <f>X15*X17</f>
        <v>0</v>
      </c>
      <c r="Y18" s="81">
        <f>Y15*Y17</f>
        <v>25521000</v>
      </c>
      <c r="Z18" s="392">
        <f>Z15*Z17</f>
        <v>21056000</v>
      </c>
      <c r="AA18" s="393">
        <f>AA15*AA17</f>
        <v>16826000</v>
      </c>
      <c r="AB18" s="392">
        <f>AB15*AB17</f>
        <v>16826000</v>
      </c>
      <c r="AC18" s="393">
        <f>AC15*AC17</f>
        <v>21056000</v>
      </c>
      <c r="AD18" s="392">
        <f>AD15*AD17</f>
        <v>18424000</v>
      </c>
      <c r="AE18" s="393">
        <f>AE15*AE17</f>
        <v>15369000.000000002</v>
      </c>
      <c r="AF18" s="392">
        <f>AF15*AF17</f>
        <v>18283000</v>
      </c>
      <c r="AG18" s="56">
        <f>AG15*AG17</f>
        <v>14006000</v>
      </c>
      <c r="AH18" s="15">
        <f>AH15*AH17</f>
        <v>0</v>
      </c>
      <c r="AI18" s="48">
        <f>AI15*AI17</f>
        <v>0</v>
      </c>
    </row>
    <row r="19" ht="14.25">
      <c r="B19" s="7">
        <v>3</v>
      </c>
      <c r="C19" s="8"/>
      <c r="D19" s="209"/>
      <c r="E19" s="399">
        <v>465000</v>
      </c>
      <c r="F19" s="317">
        <v>465000</v>
      </c>
      <c r="G19" s="318">
        <v>465000</v>
      </c>
      <c r="H19" s="400">
        <v>465000</v>
      </c>
      <c r="I19" s="401">
        <v>465000</v>
      </c>
      <c r="J19" s="400">
        <v>465000</v>
      </c>
      <c r="K19" s="401">
        <v>465000</v>
      </c>
      <c r="L19" s="215"/>
      <c r="M19" s="401">
        <v>465000</v>
      </c>
      <c r="N19" s="400">
        <v>465000</v>
      </c>
      <c r="O19" s="210"/>
      <c r="P19" s="209"/>
      <c r="Q19" s="318">
        <v>465000</v>
      </c>
      <c r="R19" s="215"/>
      <c r="S19" s="210"/>
      <c r="T19" s="402"/>
      <c r="U19" s="210"/>
      <c r="V19" s="317">
        <v>465000</v>
      </c>
      <c r="W19" s="216"/>
      <c r="X19" s="403"/>
      <c r="Y19" s="210"/>
      <c r="Z19" s="400">
        <v>465000</v>
      </c>
      <c r="AA19" s="210"/>
      <c r="AB19" s="400">
        <v>465000</v>
      </c>
      <c r="AC19" s="401">
        <v>465000</v>
      </c>
      <c r="AD19" s="400">
        <v>465000</v>
      </c>
      <c r="AE19" s="401">
        <v>465000</v>
      </c>
      <c r="AF19" s="317">
        <v>465000</v>
      </c>
      <c r="AG19" s="318">
        <v>465000</v>
      </c>
      <c r="AH19" s="215"/>
      <c r="AI19" s="404"/>
      <c r="AJ19" s="1"/>
    </row>
    <row r="20" ht="14.25">
      <c r="B20" s="20"/>
      <c r="C20" s="8" t="s">
        <v>3</v>
      </c>
      <c r="D20" s="29" t="s">
        <v>134</v>
      </c>
      <c r="E20" s="68" t="s">
        <v>135</v>
      </c>
      <c r="F20" s="294" t="s">
        <v>136</v>
      </c>
      <c r="G20" s="295" t="s">
        <v>137</v>
      </c>
      <c r="H20" s="296" t="s">
        <v>138</v>
      </c>
      <c r="I20" s="297" t="s">
        <v>139</v>
      </c>
      <c r="J20" s="296" t="s">
        <v>140</v>
      </c>
      <c r="K20" s="297" t="s">
        <v>141</v>
      </c>
      <c r="L20" s="21" t="s">
        <v>142</v>
      </c>
      <c r="M20" s="297" t="s">
        <v>143</v>
      </c>
      <c r="N20" s="296" t="s">
        <v>144</v>
      </c>
      <c r="O20" s="22" t="s">
        <v>145</v>
      </c>
      <c r="P20" s="29" t="s">
        <v>146</v>
      </c>
      <c r="Q20" s="295" t="s">
        <v>147</v>
      </c>
      <c r="R20" s="21" t="s">
        <v>148</v>
      </c>
      <c r="S20" s="21" t="s">
        <v>149</v>
      </c>
      <c r="T20" s="67" t="s">
        <v>150</v>
      </c>
      <c r="U20" s="21" t="s">
        <v>151</v>
      </c>
      <c r="V20" s="295" t="s">
        <v>152</v>
      </c>
      <c r="W20" s="121" t="s">
        <v>153</v>
      </c>
      <c r="X20" s="389" t="s">
        <v>154</v>
      </c>
      <c r="Y20" s="21" t="s">
        <v>155</v>
      </c>
      <c r="Z20" s="297" t="s">
        <v>156</v>
      </c>
      <c r="AA20" s="21" t="s">
        <v>157</v>
      </c>
      <c r="AB20" s="297" t="s">
        <v>158</v>
      </c>
      <c r="AC20" s="296" t="s">
        <v>159</v>
      </c>
      <c r="AD20" s="297" t="s">
        <v>160</v>
      </c>
      <c r="AE20" s="296" t="s">
        <v>161</v>
      </c>
      <c r="AF20" s="295" t="s">
        <v>162</v>
      </c>
      <c r="AG20" s="294" t="s">
        <v>163</v>
      </c>
      <c r="AH20" s="22" t="s">
        <v>164</v>
      </c>
      <c r="AI20" s="405" t="s">
        <v>165</v>
      </c>
    </row>
    <row r="21" ht="14.25">
      <c r="B21" s="20"/>
      <c r="C21" s="8" t="s">
        <v>36</v>
      </c>
      <c r="D21" s="74">
        <v>25.300000000000001</v>
      </c>
      <c r="E21" s="73">
        <v>28.600000000000001</v>
      </c>
      <c r="F21" s="298">
        <v>29.800000000000001</v>
      </c>
      <c r="G21" s="299">
        <v>38.899999999999999</v>
      </c>
      <c r="H21" s="298">
        <v>32.700000000000003</v>
      </c>
      <c r="I21" s="299">
        <v>39.200000000000003</v>
      </c>
      <c r="J21" s="298">
        <v>44.799999999999997</v>
      </c>
      <c r="K21" s="299">
        <v>35.799999999999997</v>
      </c>
      <c r="L21" s="32">
        <v>35.799999999999997</v>
      </c>
      <c r="M21" s="299">
        <v>44.799999999999997</v>
      </c>
      <c r="N21" s="298">
        <v>54.299999999999997</v>
      </c>
      <c r="O21" s="33">
        <v>33.200000000000003</v>
      </c>
      <c r="P21" s="74">
        <v>30.199999999999999</v>
      </c>
      <c r="Q21" s="299">
        <v>29.5</v>
      </c>
      <c r="R21" s="32">
        <v>28.600000000000001</v>
      </c>
      <c r="S21" s="33">
        <v>25.300000000000001</v>
      </c>
      <c r="T21" s="365">
        <v>25.300000000000001</v>
      </c>
      <c r="U21" s="40">
        <v>28.600000000000001</v>
      </c>
      <c r="V21" s="301">
        <v>29.5</v>
      </c>
      <c r="W21" s="88">
        <v>30.199999999999999</v>
      </c>
      <c r="X21" s="89">
        <v>33.200000000000003</v>
      </c>
      <c r="Y21" s="40">
        <v>54.299999999999997</v>
      </c>
      <c r="Z21" s="301">
        <v>44.799999999999997</v>
      </c>
      <c r="AA21" s="40">
        <v>35.799999999999997</v>
      </c>
      <c r="AB21" s="301">
        <v>35.799999999999997</v>
      </c>
      <c r="AC21" s="300">
        <v>44.799999999999997</v>
      </c>
      <c r="AD21" s="301">
        <v>39.200000000000003</v>
      </c>
      <c r="AE21" s="300">
        <v>32.700000000000003</v>
      </c>
      <c r="AF21" s="301">
        <v>38.899999999999999</v>
      </c>
      <c r="AG21" s="300">
        <v>29.800000000000001</v>
      </c>
      <c r="AH21" s="42">
        <v>28.600000000000001</v>
      </c>
      <c r="AI21" s="89">
        <v>25.300000000000001</v>
      </c>
      <c r="AJ21">
        <f>SUM(D21:AI21)</f>
        <v>1113.5999999999997</v>
      </c>
    </row>
    <row r="22" ht="14.25">
      <c r="B22" s="47"/>
      <c r="C22" s="174" t="s">
        <v>37</v>
      </c>
      <c r="D22" s="406">
        <f>D19*D21</f>
        <v>0</v>
      </c>
      <c r="E22" s="81">
        <f>E19*E21</f>
        <v>13299000</v>
      </c>
      <c r="F22" s="392">
        <f>F19*F21</f>
        <v>13857000</v>
      </c>
      <c r="G22" s="393">
        <f>G19*G21</f>
        <v>18088500</v>
      </c>
      <c r="H22" s="392">
        <f>H19*H21</f>
        <v>15205500.000000002</v>
      </c>
      <c r="I22" s="393">
        <f>I19*I21</f>
        <v>18228000</v>
      </c>
      <c r="J22" s="392">
        <f>J19*J21</f>
        <v>20832000</v>
      </c>
      <c r="K22" s="393">
        <f>K19*K21</f>
        <v>16646999.999999998</v>
      </c>
      <c r="L22" s="15">
        <f>L19*L21</f>
        <v>0</v>
      </c>
      <c r="M22" s="393">
        <f>M19*M21</f>
        <v>20832000</v>
      </c>
      <c r="N22" s="392">
        <f>N19*N21</f>
        <v>25249500</v>
      </c>
      <c r="O22" s="48">
        <f>O19*O21</f>
        <v>0</v>
      </c>
      <c r="P22" s="90">
        <f>P19*P21</f>
        <v>0</v>
      </c>
      <c r="Q22" s="393">
        <f>Q19*Q21</f>
        <v>13717500</v>
      </c>
      <c r="R22" s="15">
        <f>R19*R21</f>
        <v>0</v>
      </c>
      <c r="S22" s="395">
        <f>S19*S21</f>
        <v>0</v>
      </c>
      <c r="T22" s="16">
        <f>T19*T21</f>
        <v>0</v>
      </c>
      <c r="U22" s="48">
        <f>U19*U21</f>
        <v>0</v>
      </c>
      <c r="V22" s="392">
        <f>V19*V21</f>
        <v>13717500</v>
      </c>
      <c r="W22" s="79">
        <f>W19*W21</f>
        <v>0</v>
      </c>
      <c r="X22" s="90">
        <f>X19*X21</f>
        <v>0</v>
      </c>
      <c r="Y22" s="48">
        <f>Y19*Y21</f>
        <v>0</v>
      </c>
      <c r="Z22" s="392">
        <f>Z19*Z21</f>
        <v>20832000</v>
      </c>
      <c r="AA22" s="48">
        <f>AA19*AA21</f>
        <v>0</v>
      </c>
      <c r="AB22" s="392">
        <f>AB19*AB21</f>
        <v>16646999.999999998</v>
      </c>
      <c r="AC22" s="393">
        <f>AC19*AC21</f>
        <v>20832000</v>
      </c>
      <c r="AD22" s="392">
        <f>AD19*AD21</f>
        <v>18228000</v>
      </c>
      <c r="AE22" s="393">
        <f>AE19*AE21</f>
        <v>15205500.000000002</v>
      </c>
      <c r="AF22" s="392">
        <f>AF19*AF21</f>
        <v>18088500</v>
      </c>
      <c r="AG22" s="393">
        <f>AG19*AG21</f>
        <v>13857000</v>
      </c>
      <c r="AH22" s="15">
        <f>AH19*AH21</f>
        <v>0</v>
      </c>
      <c r="AI22" s="79">
        <f>AI19*AI21</f>
        <v>0</v>
      </c>
    </row>
    <row r="23" ht="14.25">
      <c r="B23" s="7">
        <v>2</v>
      </c>
      <c r="C23" s="8"/>
      <c r="D23" s="215"/>
      <c r="E23" s="210"/>
      <c r="F23" s="407">
        <v>460000</v>
      </c>
      <c r="G23" s="210"/>
      <c r="H23" s="320">
        <v>460000</v>
      </c>
      <c r="I23" s="319">
        <v>460000</v>
      </c>
      <c r="J23" s="320">
        <v>460000</v>
      </c>
      <c r="K23" s="319">
        <v>460000</v>
      </c>
      <c r="L23" s="320">
        <v>460000</v>
      </c>
      <c r="M23" s="319">
        <v>460000</v>
      </c>
      <c r="N23" s="320">
        <v>460000</v>
      </c>
      <c r="O23" s="210"/>
      <c r="P23" s="215"/>
      <c r="Q23" s="318">
        <v>460000</v>
      </c>
      <c r="R23" s="215"/>
      <c r="S23" s="210"/>
      <c r="T23" s="215"/>
      <c r="U23" s="210"/>
      <c r="V23" s="407">
        <v>460000</v>
      </c>
      <c r="W23" s="210"/>
      <c r="X23" s="215"/>
      <c r="Y23" s="319">
        <v>460000</v>
      </c>
      <c r="Z23" s="320">
        <v>460000</v>
      </c>
      <c r="AA23" s="319">
        <v>460000</v>
      </c>
      <c r="AB23" s="320">
        <v>460000</v>
      </c>
      <c r="AC23" s="319">
        <v>460000</v>
      </c>
      <c r="AD23" s="320">
        <v>460000</v>
      </c>
      <c r="AE23" s="319">
        <v>460000</v>
      </c>
      <c r="AF23" s="317">
        <v>460000</v>
      </c>
      <c r="AG23" s="318">
        <v>460000</v>
      </c>
      <c r="AH23" s="215"/>
      <c r="AI23" s="404"/>
      <c r="AJ23" s="1"/>
    </row>
    <row r="24" ht="14.25">
      <c r="B24" s="20"/>
      <c r="C24" s="8" t="s">
        <v>3</v>
      </c>
      <c r="D24" s="21" t="s">
        <v>166</v>
      </c>
      <c r="E24" s="22" t="s">
        <v>167</v>
      </c>
      <c r="F24" s="294" t="s">
        <v>168</v>
      </c>
      <c r="G24" s="22" t="s">
        <v>169</v>
      </c>
      <c r="H24" s="323" t="s">
        <v>170</v>
      </c>
      <c r="I24" s="324" t="s">
        <v>171</v>
      </c>
      <c r="J24" s="323" t="s">
        <v>172</v>
      </c>
      <c r="K24" s="324" t="s">
        <v>173</v>
      </c>
      <c r="L24" s="323" t="s">
        <v>174</v>
      </c>
      <c r="M24" s="324" t="s">
        <v>175</v>
      </c>
      <c r="N24" s="323" t="s">
        <v>176</v>
      </c>
      <c r="O24" s="22" t="s">
        <v>177</v>
      </c>
      <c r="P24" s="21" t="s">
        <v>178</v>
      </c>
      <c r="Q24" s="295" t="s">
        <v>179</v>
      </c>
      <c r="R24" s="21" t="s">
        <v>180</v>
      </c>
      <c r="S24" s="21" t="s">
        <v>181</v>
      </c>
      <c r="T24" s="22" t="s">
        <v>182</v>
      </c>
      <c r="U24" s="21" t="s">
        <v>183</v>
      </c>
      <c r="V24" s="24" t="s">
        <v>184</v>
      </c>
      <c r="W24" s="21" t="s">
        <v>185</v>
      </c>
      <c r="X24" s="22" t="s">
        <v>186</v>
      </c>
      <c r="Y24" s="323" t="s">
        <v>187</v>
      </c>
      <c r="Z24" s="324" t="s">
        <v>188</v>
      </c>
      <c r="AA24" s="323" t="s">
        <v>189</v>
      </c>
      <c r="AB24" s="324" t="s">
        <v>190</v>
      </c>
      <c r="AC24" s="323" t="s">
        <v>191</v>
      </c>
      <c r="AD24" s="324" t="s">
        <v>192</v>
      </c>
      <c r="AE24" s="323" t="s">
        <v>193</v>
      </c>
      <c r="AF24" s="295" t="s">
        <v>194</v>
      </c>
      <c r="AG24" s="294" t="s">
        <v>195</v>
      </c>
      <c r="AH24" s="22" t="s">
        <v>196</v>
      </c>
      <c r="AI24" s="405" t="s">
        <v>197</v>
      </c>
    </row>
    <row r="25" ht="14.25">
      <c r="B25" s="20"/>
      <c r="C25" s="8" t="s">
        <v>36</v>
      </c>
      <c r="D25" s="32">
        <v>25.300000000000001</v>
      </c>
      <c r="E25" s="33">
        <v>28.600000000000001</v>
      </c>
      <c r="F25" s="298">
        <v>29.800000000000001</v>
      </c>
      <c r="G25" s="33">
        <v>38.899999999999999</v>
      </c>
      <c r="H25" s="298">
        <v>32.700000000000003</v>
      </c>
      <c r="I25" s="299">
        <v>39.200000000000003</v>
      </c>
      <c r="J25" s="298">
        <v>44.799999999999997</v>
      </c>
      <c r="K25" s="299">
        <v>35.799999999999997</v>
      </c>
      <c r="L25" s="298">
        <v>35.799999999999997</v>
      </c>
      <c r="M25" s="299">
        <v>44.799999999999997</v>
      </c>
      <c r="N25" s="298">
        <v>54.299999999999997</v>
      </c>
      <c r="O25" s="33">
        <v>33.200000000000003</v>
      </c>
      <c r="P25" s="32">
        <v>30.199999999999999</v>
      </c>
      <c r="Q25" s="299">
        <v>29.5</v>
      </c>
      <c r="R25" s="32">
        <v>28.600000000000001</v>
      </c>
      <c r="S25" s="33">
        <v>25.300000000000001</v>
      </c>
      <c r="T25" s="39">
        <v>25.300000000000001</v>
      </c>
      <c r="U25" s="40">
        <v>28.600000000000001</v>
      </c>
      <c r="V25" s="41">
        <v>29.5</v>
      </c>
      <c r="W25" s="40">
        <v>30.199999999999999</v>
      </c>
      <c r="X25" s="42">
        <v>33.200000000000003</v>
      </c>
      <c r="Y25" s="300">
        <v>54.299999999999997</v>
      </c>
      <c r="Z25" s="301">
        <v>44.799999999999997</v>
      </c>
      <c r="AA25" s="300">
        <v>35.799999999999997</v>
      </c>
      <c r="AB25" s="301">
        <v>35.799999999999997</v>
      </c>
      <c r="AC25" s="300">
        <v>44.799999999999997</v>
      </c>
      <c r="AD25" s="301">
        <v>39.200000000000003</v>
      </c>
      <c r="AE25" s="300">
        <v>32.700000000000003</v>
      </c>
      <c r="AF25" s="301">
        <v>38.899999999999999</v>
      </c>
      <c r="AG25" s="300">
        <v>29.800000000000001</v>
      </c>
      <c r="AH25" s="42">
        <v>28.600000000000001</v>
      </c>
      <c r="AI25" s="89">
        <v>25.300000000000001</v>
      </c>
      <c r="AJ25">
        <f>SUM(D25:AI25)</f>
        <v>1113.5999999999997</v>
      </c>
    </row>
    <row r="26" ht="14.25">
      <c r="B26" s="47"/>
      <c r="C26" s="174" t="s">
        <v>37</v>
      </c>
      <c r="D26" s="328">
        <f>D23*D25</f>
        <v>0</v>
      </c>
      <c r="E26" s="124">
        <f>E23*E25</f>
        <v>0</v>
      </c>
      <c r="F26" s="329">
        <f>F23*F25</f>
        <v>13708000</v>
      </c>
      <c r="G26" s="124">
        <f>G23*G25</f>
        <v>0</v>
      </c>
      <c r="H26" s="329">
        <f>H23*H25</f>
        <v>15042000.000000002</v>
      </c>
      <c r="I26" s="330">
        <f>I23*I25</f>
        <v>18032000</v>
      </c>
      <c r="J26" s="329">
        <f>J23*J25</f>
        <v>20608000</v>
      </c>
      <c r="K26" s="330">
        <f>K23*K25</f>
        <v>16467999.999999998</v>
      </c>
      <c r="L26" s="329">
        <f>L23*L25</f>
        <v>16467999.999999998</v>
      </c>
      <c r="M26" s="330">
        <f>M23*M25</f>
        <v>20608000</v>
      </c>
      <c r="N26" s="329">
        <f>N23*N25</f>
        <v>24978000</v>
      </c>
      <c r="O26" s="124">
        <f>O23*O25</f>
        <v>0</v>
      </c>
      <c r="P26" s="125">
        <f>P23*P25</f>
        <v>0</v>
      </c>
      <c r="Q26" s="330">
        <f>Q23*Q25</f>
        <v>13570000</v>
      </c>
      <c r="R26" s="125">
        <f>R23*R25</f>
        <v>0</v>
      </c>
      <c r="S26" s="238">
        <f>S23*S25</f>
        <v>0</v>
      </c>
      <c r="T26" s="125">
        <f>T23*T25</f>
        <v>0</v>
      </c>
      <c r="U26" s="124">
        <f>U23*U25</f>
        <v>0</v>
      </c>
      <c r="V26" s="128">
        <f>V23*V25</f>
        <v>13570000</v>
      </c>
      <c r="W26" s="124">
        <f>W23*W25</f>
        <v>0</v>
      </c>
      <c r="X26" s="125">
        <f>X23*X25</f>
        <v>0</v>
      </c>
      <c r="Y26" s="330">
        <f>Y23*Y25</f>
        <v>24978000</v>
      </c>
      <c r="Z26" s="329">
        <f>Z23*Z25</f>
        <v>20608000</v>
      </c>
      <c r="AA26" s="330">
        <f>AA23*AA25</f>
        <v>16467999.999999998</v>
      </c>
      <c r="AB26" s="329">
        <f>AB23*AB25</f>
        <v>16467999.999999998</v>
      </c>
      <c r="AC26" s="330">
        <f>AC23*AC25</f>
        <v>20608000</v>
      </c>
      <c r="AD26" s="329">
        <f>AD23*AD25</f>
        <v>18032000</v>
      </c>
      <c r="AE26" s="330">
        <f>AE23*AE25</f>
        <v>15042000.000000002</v>
      </c>
      <c r="AF26" s="329">
        <f>AF23*AF25</f>
        <v>17894000</v>
      </c>
      <c r="AG26" s="330">
        <f>AG23*AG25</f>
        <v>13708000</v>
      </c>
      <c r="AH26" s="125">
        <f>AH23*AH25</f>
        <v>0</v>
      </c>
      <c r="AI26" s="131">
        <f>AI23*AI25</f>
        <v>0</v>
      </c>
    </row>
    <row r="27" ht="14.25">
      <c r="B27" s="7">
        <v>1</v>
      </c>
      <c r="C27" s="8" t="s">
        <v>198</v>
      </c>
      <c r="D27" s="133"/>
      <c r="E27" s="134"/>
      <c r="F27" s="134"/>
      <c r="G27" s="134"/>
      <c r="H27" s="134"/>
      <c r="I27" s="134"/>
      <c r="J27" s="134"/>
      <c r="K27" s="135"/>
      <c r="L27" s="333">
        <v>425000</v>
      </c>
      <c r="M27" s="334"/>
      <c r="N27" s="334"/>
      <c r="O27" s="334"/>
      <c r="P27" s="334"/>
      <c r="Q27" s="334"/>
      <c r="R27" s="334"/>
      <c r="S27" s="335"/>
      <c r="T27" s="333">
        <v>450000</v>
      </c>
      <c r="U27" s="334"/>
      <c r="V27" s="334"/>
      <c r="W27" s="334"/>
      <c r="X27" s="334"/>
      <c r="Y27" s="334"/>
      <c r="Z27" s="334"/>
      <c r="AA27" s="335"/>
      <c r="AB27" s="133"/>
      <c r="AC27" s="134"/>
      <c r="AD27" s="134"/>
      <c r="AE27" s="134"/>
      <c r="AF27" s="134"/>
      <c r="AG27" s="134"/>
      <c r="AH27" s="134"/>
      <c r="AI27" s="135"/>
    </row>
    <row r="28" ht="14.25">
      <c r="B28" s="20"/>
      <c r="C28" s="8"/>
      <c r="D28" s="136" t="s">
        <v>199</v>
      </c>
      <c r="E28" s="33"/>
      <c r="F28" s="33"/>
      <c r="G28" s="33"/>
      <c r="H28" s="33"/>
      <c r="I28" s="33"/>
      <c r="J28" s="33"/>
      <c r="K28" s="137"/>
      <c r="L28" s="336" t="s">
        <v>200</v>
      </c>
      <c r="M28" s="337"/>
      <c r="N28" s="337"/>
      <c r="O28" s="337"/>
      <c r="P28" s="337"/>
      <c r="Q28" s="337"/>
      <c r="R28" s="337"/>
      <c r="S28" s="338"/>
      <c r="T28" s="336" t="s">
        <v>201</v>
      </c>
      <c r="U28" s="337"/>
      <c r="V28" s="337"/>
      <c r="W28" s="337"/>
      <c r="X28" s="337"/>
      <c r="Y28" s="337"/>
      <c r="Z28" s="337"/>
      <c r="AA28" s="338"/>
      <c r="AB28" s="33" t="s">
        <v>202</v>
      </c>
      <c r="AC28" s="33"/>
      <c r="AD28" s="33"/>
      <c r="AE28" s="33"/>
      <c r="AF28" s="33"/>
      <c r="AG28" s="33"/>
      <c r="AH28" s="33"/>
      <c r="AI28" s="33"/>
      <c r="AJ28" s="31">
        <f>SUM(D27:AI30)</f>
        <v>235113633.80000001</v>
      </c>
    </row>
    <row r="29" ht="14.25">
      <c r="B29" s="20"/>
      <c r="C29" s="8"/>
      <c r="D29" s="136">
        <v>299.19999999999999</v>
      </c>
      <c r="E29" s="33"/>
      <c r="F29" s="33"/>
      <c r="G29" s="33"/>
      <c r="H29" s="33"/>
      <c r="I29" s="33"/>
      <c r="J29" s="33"/>
      <c r="K29" s="137"/>
      <c r="L29" s="336">
        <v>267.69999999999999</v>
      </c>
      <c r="M29" s="337"/>
      <c r="N29" s="337"/>
      <c r="O29" s="337"/>
      <c r="P29" s="337"/>
      <c r="Q29" s="337"/>
      <c r="R29" s="337"/>
      <c r="S29" s="338"/>
      <c r="T29" s="336">
        <v>267.69999999999999</v>
      </c>
      <c r="U29" s="337"/>
      <c r="V29" s="337"/>
      <c r="W29" s="337"/>
      <c r="X29" s="337"/>
      <c r="Y29" s="337"/>
      <c r="Z29" s="337"/>
      <c r="AA29" s="338"/>
      <c r="AB29" s="136">
        <v>299.19999999999999</v>
      </c>
      <c r="AC29" s="33"/>
      <c r="AD29" s="33"/>
      <c r="AE29" s="33"/>
      <c r="AF29" s="33"/>
      <c r="AG29" s="33"/>
      <c r="AH29" s="33"/>
      <c r="AI29" s="137"/>
      <c r="AJ29" s="31"/>
    </row>
    <row r="30" ht="14.25">
      <c r="B30" s="47"/>
      <c r="C30" s="174"/>
      <c r="D30" s="138"/>
      <c r="E30" s="139"/>
      <c r="F30" s="139"/>
      <c r="G30" s="139"/>
      <c r="H30" s="139"/>
      <c r="I30" s="139"/>
      <c r="J30" s="139"/>
      <c r="K30" s="140"/>
      <c r="L30" s="339">
        <f>L27*L29</f>
        <v>113772500</v>
      </c>
      <c r="M30" s="340"/>
      <c r="N30" s="340"/>
      <c r="O30" s="340"/>
      <c r="P30" s="340"/>
      <c r="Q30" s="340"/>
      <c r="R30" s="340"/>
      <c r="S30" s="340"/>
      <c r="T30" s="342">
        <f>T27*T29</f>
        <v>120465000</v>
      </c>
      <c r="U30" s="343"/>
      <c r="V30" s="343"/>
      <c r="W30" s="343"/>
      <c r="X30" s="343"/>
      <c r="Y30" s="343"/>
      <c r="Z30" s="343"/>
      <c r="AA30" s="343"/>
      <c r="AB30" s="141">
        <f>AB27*AB29</f>
        <v>0</v>
      </c>
      <c r="AC30" s="142"/>
      <c r="AD30" s="142"/>
      <c r="AE30" s="142"/>
      <c r="AF30" s="142"/>
      <c r="AG30" s="142"/>
      <c r="AH30" s="142"/>
      <c r="AI30" s="143"/>
    </row>
    <row r="31" ht="14.25">
      <c r="B31" s="7" t="s">
        <v>203</v>
      </c>
      <c r="C31" s="8" t="s">
        <v>204</v>
      </c>
      <c r="D31" s="252">
        <v>24</v>
      </c>
      <c r="E31" s="252"/>
      <c r="F31" s="252"/>
      <c r="G31" s="252"/>
      <c r="H31" s="252"/>
      <c r="I31" s="252"/>
      <c r="J31" s="252"/>
      <c r="K31" s="252"/>
      <c r="L31" s="252"/>
      <c r="M31" s="252"/>
      <c r="N31" s="252"/>
      <c r="O31" s="252"/>
      <c r="P31" s="252"/>
      <c r="Q31" s="252"/>
      <c r="R31" s="252"/>
      <c r="S31" s="252"/>
      <c r="T31" s="251">
        <v>22</v>
      </c>
      <c r="U31" s="251"/>
      <c r="V31" s="251"/>
      <c r="W31" s="251"/>
      <c r="X31" s="251"/>
      <c r="Y31" s="251"/>
      <c r="Z31" s="251"/>
      <c r="AA31" s="251"/>
      <c r="AB31" s="251"/>
      <c r="AC31" s="251"/>
      <c r="AD31" s="251"/>
      <c r="AE31" s="251"/>
      <c r="AF31" s="251"/>
      <c r="AG31" s="251"/>
      <c r="AH31" s="251"/>
      <c r="AI31" s="251"/>
    </row>
    <row r="32" ht="14.25">
      <c r="B32" s="20"/>
      <c r="C32" s="8"/>
      <c r="D32" s="252"/>
      <c r="E32" s="252"/>
      <c r="F32" s="252"/>
      <c r="G32" s="252"/>
      <c r="H32" s="252"/>
      <c r="I32" s="252"/>
      <c r="J32" s="252"/>
      <c r="K32" s="252"/>
      <c r="L32" s="252"/>
      <c r="M32" s="252"/>
      <c r="N32" s="252"/>
      <c r="O32" s="252"/>
      <c r="P32" s="252"/>
      <c r="Q32" s="252"/>
      <c r="R32" s="252"/>
      <c r="S32" s="252"/>
      <c r="T32" s="252"/>
      <c r="U32" s="252"/>
      <c r="V32" s="252"/>
      <c r="W32" s="252"/>
      <c r="X32" s="252"/>
      <c r="Y32" s="252"/>
      <c r="Z32" s="252"/>
      <c r="AA32" s="252"/>
      <c r="AB32" s="252"/>
      <c r="AC32" s="252"/>
      <c r="AD32" s="252"/>
      <c r="AE32" s="252"/>
      <c r="AF32" s="252"/>
      <c r="AG32" s="252"/>
      <c r="AH32" s="252"/>
      <c r="AI32" s="252"/>
      <c r="AJ32">
        <f>SUM(D31:AI34)</f>
        <v>46</v>
      </c>
    </row>
    <row r="33" ht="14.25">
      <c r="B33" s="20"/>
      <c r="C33" s="8"/>
      <c r="D33" s="252"/>
      <c r="E33" s="252"/>
      <c r="F33" s="252"/>
      <c r="G33" s="252"/>
      <c r="H33" s="252"/>
      <c r="I33" s="252"/>
      <c r="J33" s="252"/>
      <c r="K33" s="252"/>
      <c r="L33" s="252"/>
      <c r="M33" s="252"/>
      <c r="N33" s="252"/>
      <c r="O33" s="252"/>
      <c r="P33" s="252"/>
      <c r="Q33" s="252"/>
      <c r="R33" s="252"/>
      <c r="S33" s="252"/>
      <c r="T33" s="252"/>
      <c r="U33" s="252"/>
      <c r="V33" s="252"/>
      <c r="W33" s="252"/>
      <c r="X33" s="252"/>
      <c r="Y33" s="252"/>
      <c r="Z33" s="252"/>
      <c r="AA33" s="252"/>
      <c r="AB33" s="252"/>
      <c r="AC33" s="252"/>
      <c r="AD33" s="252"/>
      <c r="AE33" s="252"/>
      <c r="AF33" s="252"/>
      <c r="AG33" s="252"/>
      <c r="AH33" s="252"/>
      <c r="AI33" s="252"/>
    </row>
    <row r="34" ht="14.25">
      <c r="B34" s="47"/>
      <c r="C34" s="248"/>
      <c r="D34" s="252"/>
      <c r="E34" s="252"/>
      <c r="F34" s="252"/>
      <c r="G34" s="252"/>
      <c r="H34" s="252"/>
      <c r="I34" s="252"/>
      <c r="J34" s="252"/>
      <c r="K34" s="252"/>
      <c r="L34" s="252"/>
      <c r="M34" s="252"/>
      <c r="N34" s="252"/>
      <c r="O34" s="252"/>
      <c r="P34" s="252"/>
      <c r="Q34" s="252"/>
      <c r="R34" s="252"/>
      <c r="S34" s="252"/>
      <c r="T34" s="252"/>
      <c r="U34" s="252"/>
      <c r="V34" s="252"/>
      <c r="W34" s="252"/>
      <c r="X34" s="252"/>
      <c r="Y34" s="252"/>
      <c r="Z34" s="252"/>
      <c r="AA34" s="252"/>
      <c r="AB34" s="252"/>
      <c r="AC34" s="252"/>
      <c r="AD34" s="252"/>
      <c r="AE34" s="252"/>
      <c r="AF34" s="252"/>
      <c r="AG34" s="252"/>
      <c r="AH34" s="252"/>
      <c r="AI34" s="252"/>
    </row>
    <row r="35" ht="14.25">
      <c r="A35" s="1"/>
      <c r="AJ35" s="1"/>
    </row>
    <row r="36" ht="14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 t="s">
        <v>210</v>
      </c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</row>
  </sheetData>
  <mergeCells count="32">
    <mergeCell ref="B1:G2"/>
    <mergeCell ref="H1:K2"/>
    <mergeCell ref="L1:O2"/>
    <mergeCell ref="P1:S2"/>
    <mergeCell ref="B3:B6"/>
    <mergeCell ref="B7:B10"/>
    <mergeCell ref="B11:B14"/>
    <mergeCell ref="B15:B18"/>
    <mergeCell ref="B19:B22"/>
    <mergeCell ref="B23:B26"/>
    <mergeCell ref="B27:B30"/>
    <mergeCell ref="C27:C30"/>
    <mergeCell ref="D27:K27"/>
    <mergeCell ref="L27:S27"/>
    <mergeCell ref="T27:AA27"/>
    <mergeCell ref="AB27:AI27"/>
    <mergeCell ref="D28:K28"/>
    <mergeCell ref="L28:S28"/>
    <mergeCell ref="T28:AA28"/>
    <mergeCell ref="AB28:AI28"/>
    <mergeCell ref="D29:K29"/>
    <mergeCell ref="L29:S29"/>
    <mergeCell ref="T29:AA29"/>
    <mergeCell ref="AB29:AI29"/>
    <mergeCell ref="D30:K30"/>
    <mergeCell ref="L30:S30"/>
    <mergeCell ref="T30:AA30"/>
    <mergeCell ref="AB30:AI30"/>
    <mergeCell ref="B31:B34"/>
    <mergeCell ref="C31:C34"/>
    <mergeCell ref="D31:S34"/>
    <mergeCell ref="T31:AI34"/>
  </mergeCells>
  <printOptions headings="0" gridLines="0"/>
  <pageMargins left="0.70078740157480324" right="0.70078740157480324" top="0.75196850393700776" bottom="0.75196850393700776" header="0.29999999999999999" footer="0.29999999999999999"/>
  <pageSetup paperSize="9" scale="35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" sqref="1:1048576">
          <users>
            <user id="1130000063732360" name="Арминэ Мурадян"/>
          </users>
        </userProtectedRange>
      </userProtectedRange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O10" zoomScale="100" workbookViewId="0">
      <selection activeCell="A1" activeCellId="0" sqref="A1"/>
    </sheetView>
  </sheetViews>
  <sheetFormatPr defaultRowHeight="14.25"/>
  <cols>
    <col customWidth="1" min="4" max="4" width="13.00390625"/>
    <col customWidth="1" min="5" max="5" width="13.28125"/>
    <col customWidth="1" min="6" max="6" width="13.8515625"/>
    <col customWidth="1" min="7" max="7" width="13.140625"/>
    <col customWidth="1" min="8" max="8" width="13.7109375"/>
    <col customWidth="1" min="9" max="9" width="14.140625"/>
    <col customWidth="1" min="10" max="10" width="14.421875"/>
    <col customWidth="1" min="11" max="12" width="13.8515625"/>
    <col customWidth="1" min="13" max="13" width="13.7109375"/>
    <col customWidth="1" min="14" max="14" width="12.7109375"/>
    <col customWidth="1" min="15" max="15" width="13.7109375"/>
    <col customWidth="1" min="16" max="16" width="14.00390625"/>
    <col customWidth="1" min="17" max="17" width="12.421875"/>
    <col customWidth="1" min="18" max="18" width="13.28125"/>
    <col customWidth="1" min="19" max="19" width="14.140625"/>
    <col customWidth="1" min="20" max="21" width="13.421875"/>
    <col customWidth="1" min="22" max="23" width="12.140625"/>
    <col customWidth="1" min="24" max="35" width="13.421875"/>
  </cols>
  <sheetData>
    <row r="1" ht="14.25">
      <c r="A1" s="1">
        <v>1</v>
      </c>
      <c r="B1" s="2" t="s">
        <v>1</v>
      </c>
      <c r="C1" s="2"/>
      <c r="D1" s="2"/>
      <c r="E1" s="2"/>
      <c r="F1" s="2"/>
      <c r="G1" s="2"/>
      <c r="H1" s="2" t="s">
        <v>211</v>
      </c>
      <c r="I1" s="2"/>
      <c r="J1" s="2"/>
      <c r="K1" s="2"/>
      <c r="L1" s="3"/>
      <c r="M1" s="3"/>
      <c r="N1" s="3"/>
      <c r="O1" s="3"/>
      <c r="P1" s="3"/>
      <c r="Q1" s="3"/>
      <c r="R1" s="3"/>
      <c r="S1" s="3"/>
      <c r="T1" s="1"/>
      <c r="U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ht="14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3"/>
      <c r="T2" s="348"/>
      <c r="AJ2" s="1"/>
    </row>
    <row r="3" ht="14.25">
      <c r="B3" s="7">
        <v>7</v>
      </c>
      <c r="C3" s="58"/>
      <c r="D3" s="408"/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  <c r="P3" s="408"/>
      <c r="Q3" s="408"/>
      <c r="R3" s="408"/>
      <c r="S3" s="409"/>
      <c r="T3" s="410"/>
      <c r="U3" s="408"/>
      <c r="V3" s="408"/>
      <c r="W3" s="408"/>
      <c r="X3" s="408"/>
      <c r="Y3" s="61"/>
      <c r="Z3" s="408"/>
      <c r="AA3" s="61"/>
      <c r="AB3" s="408"/>
      <c r="AC3" s="408"/>
      <c r="AD3" s="408"/>
      <c r="AE3" s="408"/>
      <c r="AF3" s="408"/>
      <c r="AG3" s="408"/>
      <c r="AH3" s="408"/>
      <c r="AI3" s="408"/>
    </row>
    <row r="4" ht="14.25">
      <c r="B4" s="20"/>
      <c r="C4" s="8" t="s">
        <v>3</v>
      </c>
      <c r="D4" s="27" t="s">
        <v>4</v>
      </c>
      <c r="E4" s="67" t="s">
        <v>212</v>
      </c>
      <c r="F4" s="27" t="s">
        <v>213</v>
      </c>
      <c r="G4" s="67" t="s">
        <v>7</v>
      </c>
      <c r="H4" s="27" t="s">
        <v>8</v>
      </c>
      <c r="I4" s="67" t="s">
        <v>9</v>
      </c>
      <c r="J4" s="27" t="s">
        <v>10</v>
      </c>
      <c r="K4" s="67" t="s">
        <v>11</v>
      </c>
      <c r="L4" s="27" t="s">
        <v>12</v>
      </c>
      <c r="M4" s="67" t="s">
        <v>13</v>
      </c>
      <c r="N4" s="27" t="s">
        <v>14</v>
      </c>
      <c r="O4" s="67" t="s">
        <v>15</v>
      </c>
      <c r="P4" s="27" t="s">
        <v>16</v>
      </c>
      <c r="Q4" s="67" t="s">
        <v>17</v>
      </c>
      <c r="R4" s="27" t="s">
        <v>18</v>
      </c>
      <c r="S4" s="67" t="s">
        <v>19</v>
      </c>
      <c r="T4" s="411" t="s">
        <v>20</v>
      </c>
      <c r="U4" s="67" t="s">
        <v>21</v>
      </c>
      <c r="V4" s="27" t="s">
        <v>22</v>
      </c>
      <c r="W4" s="67" t="s">
        <v>23</v>
      </c>
      <c r="X4" s="27" t="s">
        <v>24</v>
      </c>
      <c r="Y4" s="67" t="s">
        <v>25</v>
      </c>
      <c r="Z4" s="27" t="s">
        <v>26</v>
      </c>
      <c r="AA4" s="67" t="s">
        <v>27</v>
      </c>
      <c r="AB4" s="27" t="s">
        <v>28</v>
      </c>
      <c r="AC4" s="67" t="s">
        <v>29</v>
      </c>
      <c r="AD4" s="27" t="s">
        <v>30</v>
      </c>
      <c r="AE4" s="67" t="s">
        <v>31</v>
      </c>
      <c r="AF4" s="27" t="s">
        <v>32</v>
      </c>
      <c r="AG4" s="67" t="s">
        <v>33</v>
      </c>
      <c r="AH4" s="27" t="s">
        <v>34</v>
      </c>
      <c r="AI4" s="412" t="s">
        <v>35</v>
      </c>
      <c r="AJ4" s="31"/>
    </row>
    <row r="5" ht="14.25">
      <c r="B5" s="20"/>
      <c r="C5" s="8" t="s">
        <v>36</v>
      </c>
      <c r="D5" s="38">
        <v>25.300000000000001</v>
      </c>
      <c r="E5" s="72">
        <v>28.600000000000001</v>
      </c>
      <c r="F5" s="38">
        <v>29.800000000000001</v>
      </c>
      <c r="G5" s="72">
        <v>38.899999999999999</v>
      </c>
      <c r="H5" s="38">
        <v>32.700000000000003</v>
      </c>
      <c r="I5" s="72">
        <v>39.200000000000003</v>
      </c>
      <c r="J5" s="38">
        <v>44.799999999999997</v>
      </c>
      <c r="K5" s="72">
        <v>35.799999999999997</v>
      </c>
      <c r="L5" s="38">
        <v>35.799999999999997</v>
      </c>
      <c r="M5" s="72">
        <v>44.799999999999997</v>
      </c>
      <c r="N5" s="38">
        <v>54.299999999999997</v>
      </c>
      <c r="O5" s="72">
        <v>33.200000000000003</v>
      </c>
      <c r="P5" s="38">
        <v>30.199999999999999</v>
      </c>
      <c r="Q5" s="72">
        <v>29.5</v>
      </c>
      <c r="R5" s="38">
        <v>28.600000000000001</v>
      </c>
      <c r="S5" s="72">
        <v>25.300000000000001</v>
      </c>
      <c r="T5" s="413">
        <v>25.300000000000001</v>
      </c>
      <c r="U5" s="72">
        <v>28.600000000000001</v>
      </c>
      <c r="V5" s="38">
        <v>29.5</v>
      </c>
      <c r="W5" s="72">
        <v>30.199999999999999</v>
      </c>
      <c r="X5" s="38">
        <v>33.200000000000003</v>
      </c>
      <c r="Y5" s="72">
        <v>54.299999999999997</v>
      </c>
      <c r="Z5" s="38">
        <v>44.799999999999997</v>
      </c>
      <c r="AA5" s="72">
        <v>35.799999999999997</v>
      </c>
      <c r="AB5" s="38">
        <v>35.799999999999997</v>
      </c>
      <c r="AC5" s="72">
        <v>44.799999999999997</v>
      </c>
      <c r="AD5" s="38">
        <v>39.200000000000003</v>
      </c>
      <c r="AE5" s="72">
        <v>32.700000000000003</v>
      </c>
      <c r="AF5" s="38">
        <v>38.899999999999999</v>
      </c>
      <c r="AG5" s="72">
        <v>29.800000000000001</v>
      </c>
      <c r="AH5" s="38">
        <v>28.600000000000001</v>
      </c>
      <c r="AI5" s="414">
        <v>25.300000000000001</v>
      </c>
      <c r="AJ5" s="31">
        <f>SUM(D5:AI5)</f>
        <v>1113.5999999999997</v>
      </c>
    </row>
    <row r="6" ht="14.25">
      <c r="B6" s="47"/>
      <c r="C6" s="8" t="s">
        <v>37</v>
      </c>
      <c r="D6" s="371">
        <f>D3*D5</f>
        <v>0</v>
      </c>
      <c r="E6" s="372">
        <f>E3*E5</f>
        <v>0</v>
      </c>
      <c r="F6" s="371">
        <f>F3*F5</f>
        <v>0</v>
      </c>
      <c r="G6" s="372">
        <f>G3*G5</f>
        <v>0</v>
      </c>
      <c r="H6" s="371">
        <f>H3*H5</f>
        <v>0</v>
      </c>
      <c r="I6" s="372">
        <f>I3*I5</f>
        <v>0</v>
      </c>
      <c r="J6" s="371">
        <f>J3*J5</f>
        <v>0</v>
      </c>
      <c r="K6" s="372">
        <f>K3*K5</f>
        <v>0</v>
      </c>
      <c r="L6" s="371">
        <f>L3*L5</f>
        <v>0</v>
      </c>
      <c r="M6" s="372">
        <f>M3*M5</f>
        <v>0</v>
      </c>
      <c r="N6" s="371">
        <f>N3*N5</f>
        <v>0</v>
      </c>
      <c r="O6" s="372">
        <f>O3*O5</f>
        <v>0</v>
      </c>
      <c r="P6" s="371">
        <f>P3*P5</f>
        <v>0</v>
      </c>
      <c r="Q6" s="372">
        <f>Q3*Q5</f>
        <v>0</v>
      </c>
      <c r="R6" s="371">
        <f>R3*R5</f>
        <v>0</v>
      </c>
      <c r="S6" s="372">
        <f>S3*S5</f>
        <v>0</v>
      </c>
      <c r="T6" s="374">
        <f>T3*T5</f>
        <v>0</v>
      </c>
      <c r="U6" s="372">
        <f>U3*U5</f>
        <v>0</v>
      </c>
      <c r="V6" s="371">
        <f>V3*V5</f>
        <v>0</v>
      </c>
      <c r="W6" s="372">
        <f>W3*W5</f>
        <v>0</v>
      </c>
      <c r="X6" s="371">
        <f>X3*X5</f>
        <v>0</v>
      </c>
      <c r="Y6" s="372">
        <f>Y3*Y5</f>
        <v>0</v>
      </c>
      <c r="Z6" s="371">
        <f>Z3*Z5</f>
        <v>0</v>
      </c>
      <c r="AA6" s="372">
        <f>AA3*AA5</f>
        <v>0</v>
      </c>
      <c r="AB6" s="371">
        <f>AB3*AB5</f>
        <v>0</v>
      </c>
      <c r="AC6" s="372">
        <f>AC3*AC5</f>
        <v>0</v>
      </c>
      <c r="AD6" s="371">
        <f>AD3*AD5</f>
        <v>0</v>
      </c>
      <c r="AE6" s="372">
        <f>AE3*AE5</f>
        <v>0</v>
      </c>
      <c r="AF6" s="371">
        <f>AF3*AF5</f>
        <v>0</v>
      </c>
      <c r="AG6" s="372">
        <f>AG3*AG5</f>
        <v>0</v>
      </c>
      <c r="AH6" s="371">
        <f>AH3*AH5</f>
        <v>0</v>
      </c>
      <c r="AI6" s="415">
        <f>AI3*AI5</f>
        <v>0</v>
      </c>
      <c r="AJ6" s="31"/>
    </row>
    <row r="7" ht="14.25">
      <c r="B7" s="7">
        <v>6</v>
      </c>
      <c r="C7" s="58"/>
      <c r="D7" s="416"/>
      <c r="E7" s="408"/>
      <c r="F7" s="372"/>
      <c r="G7" s="408"/>
      <c r="H7" s="372"/>
      <c r="I7" s="408"/>
      <c r="J7" s="372"/>
      <c r="K7" s="408"/>
      <c r="L7" s="372"/>
      <c r="M7" s="408"/>
      <c r="N7" s="372"/>
      <c r="O7" s="408"/>
      <c r="P7" s="372"/>
      <c r="Q7" s="408"/>
      <c r="R7" s="372"/>
      <c r="S7" s="409"/>
      <c r="T7" s="372"/>
      <c r="U7" s="408"/>
      <c r="V7" s="372"/>
      <c r="W7" s="408"/>
      <c r="X7" s="372"/>
      <c r="Y7" s="408"/>
      <c r="Z7" s="372"/>
      <c r="AA7" s="408"/>
      <c r="AB7" s="372"/>
      <c r="AC7" s="408"/>
      <c r="AD7" s="372"/>
      <c r="AE7" s="408"/>
      <c r="AF7" s="372"/>
      <c r="AG7" s="408"/>
      <c r="AH7" s="372"/>
      <c r="AI7" s="408"/>
    </row>
    <row r="8" ht="14.25">
      <c r="B8" s="20"/>
      <c r="C8" s="8" t="s">
        <v>3</v>
      </c>
      <c r="D8" s="27" t="s">
        <v>38</v>
      </c>
      <c r="E8" s="67" t="s">
        <v>39</v>
      </c>
      <c r="F8" s="27" t="s">
        <v>40</v>
      </c>
      <c r="G8" s="67" t="s">
        <v>41</v>
      </c>
      <c r="H8" s="27" t="s">
        <v>42</v>
      </c>
      <c r="I8" s="67" t="s">
        <v>43</v>
      </c>
      <c r="J8" s="27" t="s">
        <v>44</v>
      </c>
      <c r="K8" s="67" t="s">
        <v>45</v>
      </c>
      <c r="L8" s="27" t="s">
        <v>46</v>
      </c>
      <c r="M8" s="67" t="s">
        <v>47</v>
      </c>
      <c r="N8" s="27" t="s">
        <v>48</v>
      </c>
      <c r="O8" s="67" t="s">
        <v>49</v>
      </c>
      <c r="P8" s="27" t="s">
        <v>50</v>
      </c>
      <c r="Q8" s="67" t="s">
        <v>51</v>
      </c>
      <c r="R8" s="27" t="s">
        <v>52</v>
      </c>
      <c r="S8" s="67" t="s">
        <v>53</v>
      </c>
      <c r="T8" s="411" t="s">
        <v>54</v>
      </c>
      <c r="U8" s="67" t="s">
        <v>55</v>
      </c>
      <c r="V8" s="27" t="s">
        <v>56</v>
      </c>
      <c r="W8" s="67" t="s">
        <v>57</v>
      </c>
      <c r="X8" s="27" t="s">
        <v>58</v>
      </c>
      <c r="Y8" s="67" t="s">
        <v>59</v>
      </c>
      <c r="Z8" s="27" t="s">
        <v>60</v>
      </c>
      <c r="AA8" s="67" t="s">
        <v>61</v>
      </c>
      <c r="AB8" s="27" t="s">
        <v>62</v>
      </c>
      <c r="AC8" s="67" t="s">
        <v>63</v>
      </c>
      <c r="AD8" s="27" t="s">
        <v>64</v>
      </c>
      <c r="AE8" s="67" t="s">
        <v>65</v>
      </c>
      <c r="AF8" s="27" t="s">
        <v>66</v>
      </c>
      <c r="AG8" s="67" t="s">
        <v>67</v>
      </c>
      <c r="AH8" s="27" t="s">
        <v>68</v>
      </c>
      <c r="AI8" s="412" t="s">
        <v>69</v>
      </c>
      <c r="AJ8" s="31"/>
    </row>
    <row r="9" ht="14.25">
      <c r="B9" s="20"/>
      <c r="C9" s="8" t="s">
        <v>36</v>
      </c>
      <c r="D9" s="38">
        <v>25.300000000000001</v>
      </c>
      <c r="E9" s="72">
        <v>28.600000000000001</v>
      </c>
      <c r="F9" s="38">
        <v>29.800000000000001</v>
      </c>
      <c r="G9" s="72">
        <v>38.899999999999999</v>
      </c>
      <c r="H9" s="38">
        <v>32.700000000000003</v>
      </c>
      <c r="I9" s="72">
        <v>39.200000000000003</v>
      </c>
      <c r="J9" s="38">
        <v>44.799999999999997</v>
      </c>
      <c r="K9" s="72">
        <v>35.799999999999997</v>
      </c>
      <c r="L9" s="38">
        <v>35.799999999999997</v>
      </c>
      <c r="M9" s="72">
        <v>44.799999999999997</v>
      </c>
      <c r="N9" s="38">
        <v>54.299999999999997</v>
      </c>
      <c r="O9" s="72">
        <v>33.200000000000003</v>
      </c>
      <c r="P9" s="38">
        <v>30.199999999999999</v>
      </c>
      <c r="Q9" s="72">
        <v>29.5</v>
      </c>
      <c r="R9" s="38">
        <v>28.600000000000001</v>
      </c>
      <c r="S9" s="72">
        <v>25.300000000000001</v>
      </c>
      <c r="T9" s="413">
        <v>25.300000000000001</v>
      </c>
      <c r="U9" s="72">
        <v>28.600000000000001</v>
      </c>
      <c r="V9" s="38">
        <v>29.5</v>
      </c>
      <c r="W9" s="72">
        <v>30.199999999999999</v>
      </c>
      <c r="X9" s="38">
        <v>33.200000000000003</v>
      </c>
      <c r="Y9" s="72">
        <v>54.299999999999997</v>
      </c>
      <c r="Z9" s="38">
        <v>44.799999999999997</v>
      </c>
      <c r="AA9" s="72">
        <v>35.799999999999997</v>
      </c>
      <c r="AB9" s="38">
        <v>35.799999999999997</v>
      </c>
      <c r="AC9" s="72">
        <v>44.799999999999997</v>
      </c>
      <c r="AD9" s="38">
        <v>39.200000000000003</v>
      </c>
      <c r="AE9" s="72">
        <v>32.700000000000003</v>
      </c>
      <c r="AF9" s="38">
        <v>38.899999999999999</v>
      </c>
      <c r="AG9" s="72">
        <v>29.800000000000001</v>
      </c>
      <c r="AH9" s="38">
        <v>28.600000000000001</v>
      </c>
      <c r="AI9" s="414">
        <v>25.300000000000001</v>
      </c>
      <c r="AJ9" s="31">
        <f>SUM(D9:AI9)</f>
        <v>1113.5999999999997</v>
      </c>
    </row>
    <row r="10" ht="14.25">
      <c r="B10" s="47"/>
      <c r="C10" s="8" t="s">
        <v>37</v>
      </c>
      <c r="D10" s="371">
        <f>D7*D9</f>
        <v>0</v>
      </c>
      <c r="E10" s="372">
        <f>E7*E9</f>
        <v>0</v>
      </c>
      <c r="F10" s="371">
        <f>F7*F9</f>
        <v>0</v>
      </c>
      <c r="G10" s="372">
        <f>G7*G9</f>
        <v>0</v>
      </c>
      <c r="H10" s="371">
        <f>H7*H9</f>
        <v>0</v>
      </c>
      <c r="I10" s="372">
        <f>I7*I9</f>
        <v>0</v>
      </c>
      <c r="J10" s="371">
        <f>J7*J9</f>
        <v>0</v>
      </c>
      <c r="K10" s="372">
        <f>K7*K9</f>
        <v>0</v>
      </c>
      <c r="L10" s="371">
        <f>L7*L9</f>
        <v>0</v>
      </c>
      <c r="M10" s="372">
        <f>M7*M9</f>
        <v>0</v>
      </c>
      <c r="N10" s="371">
        <f>N7*N9</f>
        <v>0</v>
      </c>
      <c r="O10" s="372">
        <f>O7*O9</f>
        <v>0</v>
      </c>
      <c r="P10" s="371">
        <f>P7*P9</f>
        <v>0</v>
      </c>
      <c r="Q10" s="372">
        <f>Q7*Q9</f>
        <v>0</v>
      </c>
      <c r="R10" s="371">
        <f>R7*R9</f>
        <v>0</v>
      </c>
      <c r="S10" s="372">
        <f>S7*S9</f>
        <v>0</v>
      </c>
      <c r="T10" s="374">
        <f>T7*T9</f>
        <v>0</v>
      </c>
      <c r="U10" s="372">
        <f>U7*U9</f>
        <v>0</v>
      </c>
      <c r="V10" s="371">
        <f>V7*V9</f>
        <v>0</v>
      </c>
      <c r="W10" s="372">
        <f>W7*W9</f>
        <v>0</v>
      </c>
      <c r="X10" s="371">
        <f>X7*X9</f>
        <v>0</v>
      </c>
      <c r="Y10" s="372">
        <f>Y7*Y9</f>
        <v>0</v>
      </c>
      <c r="Z10" s="371">
        <f>Z7*Z9</f>
        <v>0</v>
      </c>
      <c r="AA10" s="372">
        <f>AA7*AA9</f>
        <v>0</v>
      </c>
      <c r="AB10" s="371">
        <f>AB7*AB9</f>
        <v>0</v>
      </c>
      <c r="AC10" s="372">
        <f>AC7*AC9</f>
        <v>0</v>
      </c>
      <c r="AD10" s="371">
        <f>AD7*AD9</f>
        <v>0</v>
      </c>
      <c r="AE10" s="372">
        <f>AE7*AE9</f>
        <v>0</v>
      </c>
      <c r="AF10" s="371">
        <f>AF7*AF9</f>
        <v>0</v>
      </c>
      <c r="AG10" s="372">
        <f>AG7*AG9</f>
        <v>0</v>
      </c>
      <c r="AH10" s="371">
        <f>AH7*AH9</f>
        <v>0</v>
      </c>
      <c r="AI10" s="415">
        <f>AI7*AI9</f>
        <v>0</v>
      </c>
      <c r="AJ10" s="31"/>
    </row>
    <row r="11" ht="14.25">
      <c r="B11" s="7">
        <v>5</v>
      </c>
      <c r="C11" s="58"/>
      <c r="D11" s="82"/>
      <c r="E11" s="63">
        <v>465000</v>
      </c>
      <c r="F11" s="15"/>
      <c r="G11" s="9"/>
      <c r="H11" s="15"/>
      <c r="I11" s="9"/>
      <c r="J11" s="258">
        <v>550000</v>
      </c>
      <c r="K11" s="417">
        <v>550000</v>
      </c>
      <c r="L11" s="92">
        <v>550000</v>
      </c>
      <c r="M11" s="9"/>
      <c r="N11" s="15"/>
      <c r="O11" s="91">
        <v>550000</v>
      </c>
      <c r="P11" s="16"/>
      <c r="Q11" s="9"/>
      <c r="R11" s="15"/>
      <c r="S11" s="9"/>
      <c r="T11" s="15"/>
      <c r="U11" s="9"/>
      <c r="V11" s="15"/>
      <c r="W11" s="9"/>
      <c r="X11" s="15"/>
      <c r="Y11" s="91">
        <v>550000</v>
      </c>
      <c r="Z11" s="91">
        <v>550000</v>
      </c>
      <c r="AA11" s="91">
        <v>550000</v>
      </c>
      <c r="AB11" s="91">
        <v>550000</v>
      </c>
      <c r="AC11" s="91">
        <v>550000</v>
      </c>
      <c r="AD11" s="91">
        <v>550000</v>
      </c>
      <c r="AE11" s="91">
        <v>550000</v>
      </c>
      <c r="AF11" s="418">
        <v>465000</v>
      </c>
      <c r="AG11" s="9"/>
      <c r="AH11" s="15"/>
      <c r="AI11" s="9"/>
    </row>
    <row r="12" ht="14.25">
      <c r="B12" s="20"/>
      <c r="C12" s="8" t="s">
        <v>3</v>
      </c>
      <c r="D12" s="29" t="s">
        <v>70</v>
      </c>
      <c r="E12" s="68" t="s">
        <v>71</v>
      </c>
      <c r="F12" s="21" t="s">
        <v>72</v>
      </c>
      <c r="G12" s="22" t="s">
        <v>73</v>
      </c>
      <c r="H12" s="21" t="s">
        <v>74</v>
      </c>
      <c r="I12" s="22" t="s">
        <v>75</v>
      </c>
      <c r="J12" s="205" t="s">
        <v>76</v>
      </c>
      <c r="K12" s="206" t="s">
        <v>77</v>
      </c>
      <c r="L12" s="70" t="s">
        <v>78</v>
      </c>
      <c r="M12" s="22" t="s">
        <v>79</v>
      </c>
      <c r="N12" s="21" t="s">
        <v>80</v>
      </c>
      <c r="O12" s="69" t="s">
        <v>81</v>
      </c>
      <c r="P12" s="27" t="s">
        <v>82</v>
      </c>
      <c r="Q12" s="22" t="s">
        <v>83</v>
      </c>
      <c r="R12" s="21" t="s">
        <v>84</v>
      </c>
      <c r="S12" s="22" t="s">
        <v>85</v>
      </c>
      <c r="T12" s="21" t="s">
        <v>86</v>
      </c>
      <c r="U12" s="22" t="s">
        <v>87</v>
      </c>
      <c r="V12" s="21" t="s">
        <v>88</v>
      </c>
      <c r="W12" s="22" t="s">
        <v>89</v>
      </c>
      <c r="X12" s="21" t="s">
        <v>90</v>
      </c>
      <c r="Y12" s="69" t="s">
        <v>91</v>
      </c>
      <c r="Z12" s="70" t="s">
        <v>92</v>
      </c>
      <c r="AA12" s="69" t="s">
        <v>93</v>
      </c>
      <c r="AB12" s="70" t="s">
        <v>94</v>
      </c>
      <c r="AC12" s="69" t="s">
        <v>95</v>
      </c>
      <c r="AD12" s="70" t="s">
        <v>96</v>
      </c>
      <c r="AE12" s="69" t="s">
        <v>97</v>
      </c>
      <c r="AF12" s="109" t="s">
        <v>98</v>
      </c>
      <c r="AG12" s="22" t="s">
        <v>99</v>
      </c>
      <c r="AH12" s="21" t="s">
        <v>100</v>
      </c>
      <c r="AI12" s="95" t="s">
        <v>101</v>
      </c>
      <c r="AJ12" s="31"/>
    </row>
    <row r="13" ht="14.25">
      <c r="B13" s="20"/>
      <c r="C13" s="8" t="s">
        <v>36</v>
      </c>
      <c r="D13" s="36">
        <v>25.300000000000001</v>
      </c>
      <c r="E13" s="73">
        <v>28.600000000000001</v>
      </c>
      <c r="F13" s="32">
        <v>29.800000000000001</v>
      </c>
      <c r="G13" s="33">
        <v>38.899999999999999</v>
      </c>
      <c r="H13" s="32">
        <v>32.700000000000003</v>
      </c>
      <c r="I13" s="33">
        <v>39.200000000000003</v>
      </c>
      <c r="J13" s="34">
        <v>44.799999999999997</v>
      </c>
      <c r="K13" s="71">
        <v>35.799999999999997</v>
      </c>
      <c r="L13" s="110">
        <v>35.799999999999997</v>
      </c>
      <c r="M13" s="33">
        <v>44.799999999999997</v>
      </c>
      <c r="N13" s="32">
        <v>54.299999999999997</v>
      </c>
      <c r="O13" s="73">
        <v>33.200000000000003</v>
      </c>
      <c r="P13" s="38">
        <v>30.199999999999999</v>
      </c>
      <c r="Q13" s="33">
        <v>29.5</v>
      </c>
      <c r="R13" s="32">
        <v>28.600000000000001</v>
      </c>
      <c r="S13" s="33">
        <v>25.300000000000001</v>
      </c>
      <c r="T13" s="39">
        <v>25.300000000000001</v>
      </c>
      <c r="U13" s="40">
        <v>28.600000000000001</v>
      </c>
      <c r="V13" s="42">
        <v>29.5</v>
      </c>
      <c r="W13" s="40">
        <v>30.199999999999999</v>
      </c>
      <c r="X13" s="42">
        <v>33.200000000000003</v>
      </c>
      <c r="Y13" s="78">
        <v>54.299999999999997</v>
      </c>
      <c r="Z13" s="75">
        <v>44.799999999999997</v>
      </c>
      <c r="AA13" s="78">
        <v>35.799999999999997</v>
      </c>
      <c r="AB13" s="75">
        <v>35.799999999999997</v>
      </c>
      <c r="AC13" s="78">
        <v>44.799999999999997</v>
      </c>
      <c r="AD13" s="75">
        <v>39.200000000000003</v>
      </c>
      <c r="AE13" s="78">
        <v>32.700000000000003</v>
      </c>
      <c r="AF13" s="419">
        <v>38.899999999999999</v>
      </c>
      <c r="AG13" s="40">
        <v>29.800000000000001</v>
      </c>
      <c r="AH13" s="42">
        <v>28.600000000000001</v>
      </c>
      <c r="AI13" s="96">
        <v>25.300000000000001</v>
      </c>
      <c r="AJ13" s="31">
        <f>SUM(D13:AI13)</f>
        <v>1113.5999999999997</v>
      </c>
    </row>
    <row r="14" ht="14.25">
      <c r="B14" s="47"/>
      <c r="C14" s="8" t="s">
        <v>37</v>
      </c>
      <c r="D14" s="420">
        <f>D11*D13</f>
        <v>0</v>
      </c>
      <c r="E14" s="80">
        <f>E11*E13</f>
        <v>13299000</v>
      </c>
      <c r="F14" s="48">
        <f>F11*F13</f>
        <v>0</v>
      </c>
      <c r="G14" s="15">
        <f>G11*G13</f>
        <v>0</v>
      </c>
      <c r="H14" s="48">
        <f>H11*H13</f>
        <v>0</v>
      </c>
      <c r="I14" s="15">
        <f>I11*I13</f>
        <v>0</v>
      </c>
      <c r="J14" s="56">
        <f>J11*J13</f>
        <v>24640000</v>
      </c>
      <c r="K14" s="97">
        <f>K11*K13</f>
        <v>19690000</v>
      </c>
      <c r="L14" s="81">
        <f>L11*L13</f>
        <v>19690000</v>
      </c>
      <c r="M14" s="15">
        <f>M11*M13</f>
        <v>0</v>
      </c>
      <c r="N14" s="48">
        <f>N11*N13</f>
        <v>0</v>
      </c>
      <c r="O14" s="80">
        <f>O11*O13</f>
        <v>18260000</v>
      </c>
      <c r="P14" s="51">
        <v>0</v>
      </c>
      <c r="Q14" s="15">
        <f>Q11*Q13</f>
        <v>0</v>
      </c>
      <c r="R14" s="48">
        <f>R11*R13</f>
        <v>0</v>
      </c>
      <c r="S14" s="15">
        <f>S11*S13</f>
        <v>0</v>
      </c>
      <c r="T14" s="53">
        <f>T11*T13</f>
        <v>0</v>
      </c>
      <c r="U14" s="15">
        <f>U11*U13</f>
        <v>0</v>
      </c>
      <c r="V14" s="48">
        <f>V11*V13</f>
        <v>0</v>
      </c>
      <c r="W14" s="15">
        <v>0</v>
      </c>
      <c r="X14" s="48">
        <f>X11*X13</f>
        <v>0</v>
      </c>
      <c r="Y14" s="80">
        <f>Y11*Y13</f>
        <v>29865000</v>
      </c>
      <c r="Z14" s="81">
        <f>Z11*Z13</f>
        <v>24640000</v>
      </c>
      <c r="AA14" s="80">
        <f>AA11*AA13</f>
        <v>19690000</v>
      </c>
      <c r="AB14" s="81">
        <f>AB11*AB13</f>
        <v>19690000</v>
      </c>
      <c r="AC14" s="80">
        <f>AC11*AC13</f>
        <v>24640000</v>
      </c>
      <c r="AD14" s="81">
        <f>AD11*AD13</f>
        <v>21560000</v>
      </c>
      <c r="AE14" s="80">
        <f>AE11*AE13</f>
        <v>17985000</v>
      </c>
      <c r="AF14" s="394">
        <f>AF13*AF11</f>
        <v>18088500</v>
      </c>
      <c r="AG14" s="15">
        <f>AG11*AG13</f>
        <v>0</v>
      </c>
      <c r="AH14" s="48">
        <f>AH11*AH13</f>
        <v>0</v>
      </c>
      <c r="AI14" s="57">
        <f>AI11*AI13</f>
        <v>0</v>
      </c>
      <c r="AJ14" s="31"/>
    </row>
    <row r="15" ht="14.25">
      <c r="B15" s="7">
        <v>4</v>
      </c>
      <c r="C15" s="58"/>
      <c r="D15" s="59"/>
      <c r="E15" s="9"/>
      <c r="F15" s="15"/>
      <c r="G15" s="9"/>
      <c r="H15" s="92">
        <v>540000</v>
      </c>
      <c r="I15" s="91">
        <v>540000</v>
      </c>
      <c r="J15" s="15"/>
      <c r="K15" s="9"/>
      <c r="L15" s="92">
        <v>540000</v>
      </c>
      <c r="M15" s="9"/>
      <c r="N15" s="92">
        <v>540000</v>
      </c>
      <c r="O15" s="9"/>
      <c r="P15" s="15"/>
      <c r="Q15" s="60">
        <v>460000</v>
      </c>
      <c r="R15" s="18"/>
      <c r="S15" s="421"/>
      <c r="T15" s="15"/>
      <c r="U15" s="9"/>
      <c r="V15" s="15"/>
      <c r="W15" s="9"/>
      <c r="X15" s="13"/>
      <c r="Y15" s="9"/>
      <c r="Z15" s="15"/>
      <c r="AA15" s="9"/>
      <c r="AB15" s="15"/>
      <c r="AC15" s="9"/>
      <c r="AD15" s="15"/>
      <c r="AE15" s="9"/>
      <c r="AF15" s="422">
        <v>460000</v>
      </c>
      <c r="AG15" s="9"/>
      <c r="AH15" s="15"/>
      <c r="AI15" s="9"/>
    </row>
    <row r="16" ht="14.25">
      <c r="B16" s="20"/>
      <c r="C16" s="8" t="s">
        <v>3</v>
      </c>
      <c r="D16" s="21" t="s">
        <v>102</v>
      </c>
      <c r="E16" s="22" t="s">
        <v>103</v>
      </c>
      <c r="F16" s="21" t="s">
        <v>104</v>
      </c>
      <c r="G16" s="22" t="s">
        <v>214</v>
      </c>
      <c r="H16" s="70" t="s">
        <v>106</v>
      </c>
      <c r="I16" s="69" t="s">
        <v>107</v>
      </c>
      <c r="J16" s="21" t="s">
        <v>108</v>
      </c>
      <c r="K16" s="22" t="s">
        <v>109</v>
      </c>
      <c r="L16" s="70" t="s">
        <v>110</v>
      </c>
      <c r="M16" s="22" t="s">
        <v>111</v>
      </c>
      <c r="N16" s="70" t="s">
        <v>112</v>
      </c>
      <c r="O16" s="22" t="s">
        <v>113</v>
      </c>
      <c r="P16" s="21" t="s">
        <v>114</v>
      </c>
      <c r="Q16" s="24" t="s">
        <v>115</v>
      </c>
      <c r="R16" s="29" t="s">
        <v>116</v>
      </c>
      <c r="S16" s="22" t="s">
        <v>117</v>
      </c>
      <c r="T16" s="423" t="s">
        <v>118</v>
      </c>
      <c r="U16" s="22" t="s">
        <v>119</v>
      </c>
      <c r="V16" s="21" t="s">
        <v>120</v>
      </c>
      <c r="W16" s="22" t="s">
        <v>121</v>
      </c>
      <c r="X16" s="25" t="s">
        <v>122</v>
      </c>
      <c r="Y16" s="22" t="s">
        <v>123</v>
      </c>
      <c r="Z16" s="21" t="s">
        <v>124</v>
      </c>
      <c r="AA16" s="22" t="s">
        <v>125</v>
      </c>
      <c r="AB16" s="21" t="s">
        <v>126</v>
      </c>
      <c r="AC16" s="22" t="s">
        <v>127</v>
      </c>
      <c r="AD16" s="21" t="s">
        <v>128</v>
      </c>
      <c r="AE16" s="22" t="s">
        <v>129</v>
      </c>
      <c r="AF16" s="424" t="s">
        <v>130</v>
      </c>
      <c r="AG16" s="22" t="s">
        <v>131</v>
      </c>
      <c r="AH16" s="21" t="s">
        <v>132</v>
      </c>
      <c r="AI16" s="95" t="s">
        <v>133</v>
      </c>
      <c r="AJ16" s="31"/>
    </row>
    <row r="17" ht="14.25">
      <c r="B17" s="20"/>
      <c r="C17" s="8" t="s">
        <v>36</v>
      </c>
      <c r="D17" s="32">
        <v>25.300000000000001</v>
      </c>
      <c r="E17" s="33">
        <v>28.600000000000001</v>
      </c>
      <c r="F17" s="32">
        <v>29.800000000000001</v>
      </c>
      <c r="G17" s="33">
        <v>38.899999999999999</v>
      </c>
      <c r="H17" s="110">
        <v>32.700000000000003</v>
      </c>
      <c r="I17" s="71">
        <v>39.200000000000003</v>
      </c>
      <c r="J17" s="32">
        <v>44.799999999999997</v>
      </c>
      <c r="K17" s="33">
        <v>35.799999999999997</v>
      </c>
      <c r="L17" s="34">
        <v>35.799999999999997</v>
      </c>
      <c r="M17" s="33">
        <v>44.799999999999997</v>
      </c>
      <c r="N17" s="34">
        <v>54.299999999999997</v>
      </c>
      <c r="O17" s="33">
        <v>33.200000000000003</v>
      </c>
      <c r="P17" s="32">
        <v>30.199999999999999</v>
      </c>
      <c r="Q17" s="73">
        <v>29.5</v>
      </c>
      <c r="R17" s="74">
        <v>28.600000000000001</v>
      </c>
      <c r="S17" s="33">
        <v>25.300000000000001</v>
      </c>
      <c r="T17" s="425">
        <v>25.300000000000001</v>
      </c>
      <c r="U17" s="33">
        <v>28.600000000000001</v>
      </c>
      <c r="V17" s="32">
        <v>29.5</v>
      </c>
      <c r="W17" s="33">
        <v>30.199999999999999</v>
      </c>
      <c r="X17" s="36">
        <v>33.200000000000003</v>
      </c>
      <c r="Y17" s="33">
        <v>54.299999999999997</v>
      </c>
      <c r="Z17" s="32">
        <v>44.799999999999997</v>
      </c>
      <c r="AA17" s="33">
        <v>35.799999999999997</v>
      </c>
      <c r="AB17" s="32">
        <v>35.799999999999997</v>
      </c>
      <c r="AC17" s="33">
        <v>44.799999999999997</v>
      </c>
      <c r="AD17" s="32">
        <v>39.200000000000003</v>
      </c>
      <c r="AE17" s="33">
        <v>32.700000000000003</v>
      </c>
      <c r="AF17" s="34">
        <v>38.899999999999999</v>
      </c>
      <c r="AG17" s="33">
        <v>29.800000000000001</v>
      </c>
      <c r="AH17" s="32">
        <v>28.600000000000001</v>
      </c>
      <c r="AI17" s="136">
        <v>25.300000000000001</v>
      </c>
      <c r="AJ17" s="31">
        <f>SUM(D17:AI17)</f>
        <v>1113.5999999999997</v>
      </c>
    </row>
    <row r="18" ht="14.25">
      <c r="B18" s="47"/>
      <c r="C18" s="8" t="s">
        <v>37</v>
      </c>
      <c r="D18" s="48">
        <v>0</v>
      </c>
      <c r="E18" s="15">
        <f>E15*E17</f>
        <v>0</v>
      </c>
      <c r="F18" s="48">
        <f>F15*F17</f>
        <v>0</v>
      </c>
      <c r="G18" s="15">
        <f>G15*G17</f>
        <v>0</v>
      </c>
      <c r="H18" s="81">
        <f>H15*H17</f>
        <v>17658000</v>
      </c>
      <c r="I18" s="97">
        <f>I15*I17</f>
        <v>21168000</v>
      </c>
      <c r="J18" s="48">
        <f>J15*J17</f>
        <v>0</v>
      </c>
      <c r="K18" s="15">
        <f>K15*K17</f>
        <v>0</v>
      </c>
      <c r="L18" s="56">
        <f>L15*L17</f>
        <v>19332000</v>
      </c>
      <c r="M18" s="15">
        <f>M15*M17</f>
        <v>0</v>
      </c>
      <c r="N18" s="56">
        <f>N15*N17</f>
        <v>29322000</v>
      </c>
      <c r="O18" s="15">
        <f>O15*O17</f>
        <v>0</v>
      </c>
      <c r="P18" s="48">
        <f>P15*P17</f>
        <v>0</v>
      </c>
      <c r="Q18" s="80">
        <f>Q15*Q17</f>
        <v>13570000</v>
      </c>
      <c r="R18" s="426">
        <v>0</v>
      </c>
      <c r="S18" s="15">
        <v>0</v>
      </c>
      <c r="T18" s="427">
        <v>0</v>
      </c>
      <c r="U18" s="15">
        <f>U15*U17</f>
        <v>0</v>
      </c>
      <c r="V18" s="48">
        <f>V15*V17</f>
        <v>0</v>
      </c>
      <c r="W18" s="15">
        <f>W15*W17</f>
        <v>0</v>
      </c>
      <c r="X18" s="420">
        <v>0</v>
      </c>
      <c r="Y18" s="15">
        <f>Y15*Y17</f>
        <v>0</v>
      </c>
      <c r="Z18" s="48">
        <f>Z15*Z17</f>
        <v>0</v>
      </c>
      <c r="AA18" s="15">
        <f>AA15*AA17</f>
        <v>0</v>
      </c>
      <c r="AB18" s="48">
        <f>AB15*AB17</f>
        <v>0</v>
      </c>
      <c r="AC18" s="15">
        <f>AC15*AC17</f>
        <v>0</v>
      </c>
      <c r="AD18" s="48">
        <f>AD15*AD17</f>
        <v>0</v>
      </c>
      <c r="AE18" s="15">
        <f>AE15*AE17</f>
        <v>0</v>
      </c>
      <c r="AF18" s="56">
        <f>AF15*AF17</f>
        <v>17894000</v>
      </c>
      <c r="AG18" s="15">
        <f>AG15*AG17</f>
        <v>0</v>
      </c>
      <c r="AH18" s="48">
        <f>AH15*AH17</f>
        <v>0</v>
      </c>
      <c r="AI18" s="57">
        <f>AI15*AI17</f>
        <v>0</v>
      </c>
      <c r="AJ18" s="31"/>
    </row>
    <row r="19" ht="14.25">
      <c r="B19" s="7">
        <v>3</v>
      </c>
      <c r="C19" s="58"/>
      <c r="D19" s="98"/>
      <c r="E19" s="428"/>
      <c r="F19" s="429"/>
      <c r="G19" s="101">
        <v>455000</v>
      </c>
      <c r="H19" s="107">
        <v>500000</v>
      </c>
      <c r="I19" s="105">
        <v>500000</v>
      </c>
      <c r="J19" s="102"/>
      <c r="K19" s="103"/>
      <c r="L19" s="430"/>
      <c r="M19" s="103"/>
      <c r="N19" s="102"/>
      <c r="O19" s="106"/>
      <c r="P19" s="118"/>
      <c r="Q19" s="431"/>
      <c r="R19" s="54"/>
      <c r="S19" s="432"/>
      <c r="T19" s="54"/>
      <c r="U19" s="432"/>
      <c r="V19" s="102"/>
      <c r="W19" s="105">
        <v>500000</v>
      </c>
      <c r="X19" s="430"/>
      <c r="Y19" s="103"/>
      <c r="Z19" s="102"/>
      <c r="AA19" s="103"/>
      <c r="AB19" s="102"/>
      <c r="AC19" s="103"/>
      <c r="AD19" s="102"/>
      <c r="AE19" s="103"/>
      <c r="AF19" s="433">
        <v>455000</v>
      </c>
      <c r="AG19" s="106"/>
      <c r="AH19" s="102"/>
      <c r="AI19" s="428"/>
    </row>
    <row r="20" ht="14.25">
      <c r="B20" s="20"/>
      <c r="C20" s="8" t="s">
        <v>3</v>
      </c>
      <c r="D20" s="21" t="s">
        <v>134</v>
      </c>
      <c r="E20" s="67" t="s">
        <v>135</v>
      </c>
      <c r="F20" s="27" t="s">
        <v>136</v>
      </c>
      <c r="G20" s="24" t="s">
        <v>137</v>
      </c>
      <c r="H20" s="70" t="s">
        <v>138</v>
      </c>
      <c r="I20" s="69" t="s">
        <v>139</v>
      </c>
      <c r="J20" s="21" t="s">
        <v>140</v>
      </c>
      <c r="K20" s="22" t="s">
        <v>141</v>
      </c>
      <c r="L20" s="25" t="s">
        <v>142</v>
      </c>
      <c r="M20" s="22" t="s">
        <v>143</v>
      </c>
      <c r="N20" s="21" t="s">
        <v>144</v>
      </c>
      <c r="O20" s="22" t="s">
        <v>145</v>
      </c>
      <c r="P20" s="29" t="s">
        <v>146</v>
      </c>
      <c r="Q20" s="22" t="s">
        <v>147</v>
      </c>
      <c r="R20" s="266" t="s">
        <v>148</v>
      </c>
      <c r="S20" s="28" t="s">
        <v>149</v>
      </c>
      <c r="T20" s="434" t="s">
        <v>150</v>
      </c>
      <c r="U20" s="28" t="s">
        <v>151</v>
      </c>
      <c r="V20" s="435" t="s">
        <v>152</v>
      </c>
      <c r="W20" s="69" t="s">
        <v>153</v>
      </c>
      <c r="X20" s="25" t="s">
        <v>154</v>
      </c>
      <c r="Y20" s="22" t="s">
        <v>155</v>
      </c>
      <c r="Z20" s="21" t="s">
        <v>156</v>
      </c>
      <c r="AA20" s="22" t="s">
        <v>157</v>
      </c>
      <c r="AB20" s="21" t="s">
        <v>158</v>
      </c>
      <c r="AC20" s="22" t="s">
        <v>159</v>
      </c>
      <c r="AD20" s="21" t="s">
        <v>160</v>
      </c>
      <c r="AE20" s="22" t="s">
        <v>161</v>
      </c>
      <c r="AF20" s="424" t="s">
        <v>162</v>
      </c>
      <c r="AG20" s="22" t="s">
        <v>163</v>
      </c>
      <c r="AH20" s="21" t="s">
        <v>164</v>
      </c>
      <c r="AI20" s="412" t="s">
        <v>165</v>
      </c>
      <c r="AJ20" s="31"/>
    </row>
    <row r="21" ht="14.25">
      <c r="B21" s="20"/>
      <c r="C21" s="8" t="s">
        <v>36</v>
      </c>
      <c r="D21" s="32">
        <v>25.300000000000001</v>
      </c>
      <c r="E21" s="72">
        <v>28.600000000000001</v>
      </c>
      <c r="F21" s="38">
        <v>29.800000000000001</v>
      </c>
      <c r="G21" s="71">
        <v>38.899999999999999</v>
      </c>
      <c r="H21" s="34">
        <v>32.700000000000003</v>
      </c>
      <c r="I21" s="71">
        <v>39.200000000000003</v>
      </c>
      <c r="J21" s="32">
        <v>44.799999999999997</v>
      </c>
      <c r="K21" s="33">
        <v>35.799999999999997</v>
      </c>
      <c r="L21" s="36">
        <v>35.799999999999997</v>
      </c>
      <c r="M21" s="33">
        <v>44.799999999999997</v>
      </c>
      <c r="N21" s="32">
        <v>54.299999999999997</v>
      </c>
      <c r="O21" s="33">
        <v>33.200000000000003</v>
      </c>
      <c r="P21" s="74">
        <v>30.199999999999999</v>
      </c>
      <c r="Q21" s="33">
        <v>29.5</v>
      </c>
      <c r="R21" s="436">
        <v>28.600000000000001</v>
      </c>
      <c r="S21" s="37">
        <v>25.300000000000001</v>
      </c>
      <c r="T21" s="437">
        <v>25.300000000000001</v>
      </c>
      <c r="U21" s="86">
        <v>28.600000000000001</v>
      </c>
      <c r="V21" s="438">
        <v>29.5</v>
      </c>
      <c r="W21" s="73">
        <v>30.199999999999999</v>
      </c>
      <c r="X21" s="74">
        <v>33.200000000000003</v>
      </c>
      <c r="Y21" s="33">
        <v>54.299999999999997</v>
      </c>
      <c r="Z21" s="32">
        <v>44.799999999999997</v>
      </c>
      <c r="AA21" s="33">
        <v>35.799999999999997</v>
      </c>
      <c r="AB21" s="32">
        <v>35.799999999999997</v>
      </c>
      <c r="AC21" s="33">
        <v>44.799999999999997</v>
      </c>
      <c r="AD21" s="32">
        <v>39.200000000000003</v>
      </c>
      <c r="AE21" s="33">
        <v>32.700000000000003</v>
      </c>
      <c r="AF21" s="34">
        <v>38.899999999999999</v>
      </c>
      <c r="AG21" s="33">
        <v>29.800000000000001</v>
      </c>
      <c r="AH21" s="32">
        <v>28.600000000000001</v>
      </c>
      <c r="AI21" s="414">
        <v>25.300000000000001</v>
      </c>
      <c r="AJ21" s="31">
        <f>SUM(D21:AI21)</f>
        <v>1113.5999999999997</v>
      </c>
    </row>
    <row r="22" ht="14.25">
      <c r="B22" s="47"/>
      <c r="C22" s="8" t="s">
        <v>37</v>
      </c>
      <c r="D22" s="48">
        <f>D19*D21</f>
        <v>0</v>
      </c>
      <c r="E22" s="16">
        <f>E19*E21</f>
        <v>0</v>
      </c>
      <c r="F22" s="51">
        <f>F19*F21</f>
        <v>0</v>
      </c>
      <c r="G22" s="97">
        <f>G19*G21</f>
        <v>17699500</v>
      </c>
      <c r="H22" s="56">
        <f>H19*H21</f>
        <v>16350000.000000002</v>
      </c>
      <c r="I22" s="97">
        <f>I19*I21</f>
        <v>19600000</v>
      </c>
      <c r="J22" s="48">
        <f>J19*J21</f>
        <v>0</v>
      </c>
      <c r="K22" s="15">
        <v>0</v>
      </c>
      <c r="L22" s="420">
        <v>0</v>
      </c>
      <c r="M22" s="15">
        <f>M19*M21</f>
        <v>0</v>
      </c>
      <c r="N22" s="48">
        <f>N19*N21</f>
        <v>0</v>
      </c>
      <c r="O22" s="15">
        <f>O19*O21</f>
        <v>0</v>
      </c>
      <c r="P22" s="79">
        <f>P19*P21</f>
        <v>0</v>
      </c>
      <c r="Q22" s="15">
        <f>Q19*Q21</f>
        <v>0</v>
      </c>
      <c r="R22" s="439">
        <f>T19*R21</f>
        <v>0</v>
      </c>
      <c r="S22" s="440">
        <v>0</v>
      </c>
      <c r="T22" s="52">
        <v>0</v>
      </c>
      <c r="U22" s="441">
        <f>U19*U21</f>
        <v>0</v>
      </c>
      <c r="V22" s="15">
        <f>V19*V21</f>
        <v>0</v>
      </c>
      <c r="W22" s="81">
        <f>W19*W21</f>
        <v>15100000</v>
      </c>
      <c r="X22" s="90">
        <f>X19*X21</f>
        <v>0</v>
      </c>
      <c r="Y22" s="48">
        <f>Y19*Y21</f>
        <v>0</v>
      </c>
      <c r="Z22" s="15">
        <f>Z19*Z21</f>
        <v>0</v>
      </c>
      <c r="AA22" s="48">
        <f>AA19*AA21</f>
        <v>0</v>
      </c>
      <c r="AB22" s="15">
        <f>AB19*AB21</f>
        <v>0</v>
      </c>
      <c r="AC22" s="48">
        <f>AC19*AC21</f>
        <v>0</v>
      </c>
      <c r="AD22" s="15">
        <f>AD19*AD21</f>
        <v>0</v>
      </c>
      <c r="AE22" s="48">
        <f>AE19*AE21</f>
        <v>0</v>
      </c>
      <c r="AF22" s="97">
        <f>AF19*AF21</f>
        <v>17699500</v>
      </c>
      <c r="AG22" s="48">
        <f>AG19*AG21</f>
        <v>0</v>
      </c>
      <c r="AH22" s="15">
        <f>AH19*AH21</f>
        <v>0</v>
      </c>
      <c r="AI22" s="51">
        <v>0</v>
      </c>
    </row>
    <row r="23" ht="14.25">
      <c r="B23" s="7">
        <v>2</v>
      </c>
      <c r="C23" s="58"/>
      <c r="D23" s="98"/>
      <c r="E23" s="103"/>
      <c r="F23" s="442"/>
      <c r="G23" s="101"/>
      <c r="H23" s="442"/>
      <c r="I23" s="106"/>
      <c r="J23" s="108">
        <v>450000</v>
      </c>
      <c r="K23" s="106"/>
      <c r="L23" s="442"/>
      <c r="M23" s="101">
        <v>450000</v>
      </c>
      <c r="N23" s="108">
        <v>450000</v>
      </c>
      <c r="O23" s="443"/>
      <c r="P23" s="102"/>
      <c r="Q23" s="117"/>
      <c r="R23" s="102"/>
      <c r="S23" s="444"/>
      <c r="T23" s="445"/>
      <c r="U23" s="102"/>
      <c r="V23" s="103"/>
      <c r="W23" s="446">
        <v>450000</v>
      </c>
      <c r="X23" s="428"/>
      <c r="Y23" s="442"/>
      <c r="Z23" s="447">
        <v>450000</v>
      </c>
      <c r="AA23" s="442"/>
      <c r="AB23" s="106"/>
      <c r="AC23" s="448">
        <v>450000</v>
      </c>
      <c r="AD23" s="447"/>
      <c r="AE23" s="448">
        <v>450000</v>
      </c>
      <c r="AF23" s="106"/>
      <c r="AG23" s="102"/>
      <c r="AH23" s="103"/>
      <c r="AI23" s="449"/>
      <c r="AJ23" s="31"/>
    </row>
    <row r="24" ht="14.25">
      <c r="B24" s="20"/>
      <c r="C24" s="8" t="s">
        <v>3</v>
      </c>
      <c r="D24" s="21" t="s">
        <v>166</v>
      </c>
      <c r="E24" s="22" t="s">
        <v>167</v>
      </c>
      <c r="F24" s="21" t="s">
        <v>168</v>
      </c>
      <c r="G24" s="24" t="s">
        <v>169</v>
      </c>
      <c r="H24" s="21" t="s">
        <v>170</v>
      </c>
      <c r="I24" s="22" t="s">
        <v>171</v>
      </c>
      <c r="J24" s="450" t="s">
        <v>172</v>
      </c>
      <c r="K24" s="22" t="s">
        <v>173</v>
      </c>
      <c r="L24" s="21" t="s">
        <v>174</v>
      </c>
      <c r="M24" s="451" t="s">
        <v>175</v>
      </c>
      <c r="N24" s="450" t="s">
        <v>176</v>
      </c>
      <c r="O24" s="452" t="s">
        <v>177</v>
      </c>
      <c r="P24" s="21" t="s">
        <v>178</v>
      </c>
      <c r="Q24" s="24" t="s">
        <v>179</v>
      </c>
      <c r="R24" s="21" t="s">
        <v>180</v>
      </c>
      <c r="S24" s="28" t="s">
        <v>181</v>
      </c>
      <c r="T24" s="423" t="s">
        <v>182</v>
      </c>
      <c r="U24" s="22" t="s">
        <v>183</v>
      </c>
      <c r="V24" s="21" t="s">
        <v>184</v>
      </c>
      <c r="W24" s="452" t="s">
        <v>185</v>
      </c>
      <c r="X24" s="27" t="s">
        <v>186</v>
      </c>
      <c r="Y24" s="22" t="s">
        <v>187</v>
      </c>
      <c r="Z24" s="450" t="s">
        <v>188</v>
      </c>
      <c r="AA24" s="22" t="s">
        <v>189</v>
      </c>
      <c r="AB24" s="21" t="s">
        <v>190</v>
      </c>
      <c r="AC24" s="451" t="s">
        <v>191</v>
      </c>
      <c r="AD24" s="450" t="s">
        <v>192</v>
      </c>
      <c r="AE24" s="451" t="s">
        <v>193</v>
      </c>
      <c r="AF24" s="21" t="s">
        <v>194</v>
      </c>
      <c r="AG24" s="22" t="s">
        <v>195</v>
      </c>
      <c r="AH24" s="21" t="s">
        <v>196</v>
      </c>
      <c r="AI24" s="95" t="s">
        <v>197</v>
      </c>
      <c r="AJ24" s="31"/>
    </row>
    <row r="25" ht="14.25">
      <c r="B25" s="20"/>
      <c r="C25" s="8" t="s">
        <v>36</v>
      </c>
      <c r="D25" s="32">
        <v>25.300000000000001</v>
      </c>
      <c r="E25" s="33">
        <v>28.600000000000001</v>
      </c>
      <c r="F25" s="32">
        <v>29.800000000000001</v>
      </c>
      <c r="G25" s="269">
        <v>38.899999999999999</v>
      </c>
      <c r="H25" s="32">
        <v>32.700000000000003</v>
      </c>
      <c r="I25" s="33">
        <v>39.200000000000003</v>
      </c>
      <c r="J25" s="195">
        <v>44.799999999999997</v>
      </c>
      <c r="K25" s="33">
        <v>35.799999999999997</v>
      </c>
      <c r="L25" s="32">
        <v>35.799999999999997</v>
      </c>
      <c r="M25" s="194">
        <v>44.799999999999997</v>
      </c>
      <c r="N25" s="195">
        <v>54.299999999999997</v>
      </c>
      <c r="O25" s="269">
        <v>33.200000000000003</v>
      </c>
      <c r="P25" s="32">
        <v>30.199999999999999</v>
      </c>
      <c r="Q25" s="269">
        <v>29.5</v>
      </c>
      <c r="R25" s="32">
        <v>28.600000000000001</v>
      </c>
      <c r="S25" s="86">
        <v>25.300000000000001</v>
      </c>
      <c r="T25" s="425">
        <v>25.300000000000001</v>
      </c>
      <c r="U25" s="33">
        <v>28.600000000000001</v>
      </c>
      <c r="V25" s="32">
        <v>29.5</v>
      </c>
      <c r="W25" s="73">
        <v>30.199999999999999</v>
      </c>
      <c r="X25" s="38">
        <v>33.200000000000003</v>
      </c>
      <c r="Y25" s="33">
        <v>54.299999999999997</v>
      </c>
      <c r="Z25" s="195">
        <v>44.799999999999997</v>
      </c>
      <c r="AA25" s="33">
        <v>35.799999999999997</v>
      </c>
      <c r="AB25" s="32">
        <v>35.799999999999997</v>
      </c>
      <c r="AC25" s="194">
        <v>44.799999999999997</v>
      </c>
      <c r="AD25" s="234">
        <v>39.200000000000003</v>
      </c>
      <c r="AE25" s="73">
        <v>32.700000000000003</v>
      </c>
      <c r="AF25" s="32">
        <v>38.899999999999999</v>
      </c>
      <c r="AG25" s="33">
        <v>29.800000000000001</v>
      </c>
      <c r="AH25" s="32">
        <v>28.600000000000001</v>
      </c>
      <c r="AI25" s="136">
        <v>25.300000000000001</v>
      </c>
      <c r="AJ25" s="31">
        <f>SUM(D25:AI25)</f>
        <v>1113.5999999999997</v>
      </c>
    </row>
    <row r="26" ht="14.25">
      <c r="B26" s="47"/>
      <c r="C26" s="8" t="s">
        <v>37</v>
      </c>
      <c r="D26" s="124">
        <f>D23*D25</f>
        <v>0</v>
      </c>
      <c r="E26" s="125">
        <f>E23*E25</f>
        <v>0</v>
      </c>
      <c r="F26" s="124">
        <f>F23*F25</f>
        <v>0</v>
      </c>
      <c r="G26" s="453">
        <f>G23*G25</f>
        <v>0</v>
      </c>
      <c r="H26" s="124">
        <f>H23*H25</f>
        <v>0</v>
      </c>
      <c r="I26" s="125">
        <f>I23*I25</f>
        <v>0</v>
      </c>
      <c r="J26" s="454">
        <f>J23*J25</f>
        <v>20160000</v>
      </c>
      <c r="K26" s="125">
        <f>K23*K25</f>
        <v>0</v>
      </c>
      <c r="L26" s="124">
        <f>L23*L25</f>
        <v>0</v>
      </c>
      <c r="M26" s="455">
        <f>M23*M25</f>
        <v>20160000</v>
      </c>
      <c r="N26" s="454">
        <f>N23*N25</f>
        <v>24435000</v>
      </c>
      <c r="O26" s="453">
        <f>O23*O25</f>
        <v>0</v>
      </c>
      <c r="P26" s="124">
        <f>P23*P25</f>
        <v>0</v>
      </c>
      <c r="Q26" s="453">
        <f>Q23*Q25</f>
        <v>0</v>
      </c>
      <c r="R26" s="124">
        <f>R23*R25</f>
        <v>0</v>
      </c>
      <c r="S26" s="129">
        <f>S23*S25</f>
        <v>0</v>
      </c>
      <c r="T26" s="130">
        <f>T23*T25</f>
        <v>0</v>
      </c>
      <c r="U26" s="125">
        <f>U23*U25</f>
        <v>0</v>
      </c>
      <c r="V26" s="124">
        <f>V23*V25</f>
        <v>0</v>
      </c>
      <c r="W26" s="331">
        <f>W23*W25</f>
        <v>13590000</v>
      </c>
      <c r="X26" s="456">
        <f>X23*X25</f>
        <v>0</v>
      </c>
      <c r="Y26" s="125">
        <f>Y23*Y25</f>
        <v>0</v>
      </c>
      <c r="Z26" s="454">
        <f>Z23*Z25</f>
        <v>20160000</v>
      </c>
      <c r="AA26" s="125">
        <f>AA23*AA25</f>
        <v>0</v>
      </c>
      <c r="AB26" s="124">
        <f>AB23*AB25</f>
        <v>0</v>
      </c>
      <c r="AC26" s="455">
        <f>AC23*AC25</f>
        <v>20160000</v>
      </c>
      <c r="AD26" s="457">
        <f>AD23*AD25</f>
        <v>0</v>
      </c>
      <c r="AE26" s="331">
        <f>AE23*AE25</f>
        <v>14715000.000000002</v>
      </c>
      <c r="AF26" s="124">
        <f>AF23*AF25</f>
        <v>0</v>
      </c>
      <c r="AG26" s="125">
        <f>AG23*AG25</f>
        <v>0</v>
      </c>
      <c r="AH26" s="124">
        <f>AH23*AH25</f>
        <v>0</v>
      </c>
      <c r="AI26" s="239">
        <v>0</v>
      </c>
      <c r="AJ26" s="31"/>
    </row>
    <row r="27" ht="14.25">
      <c r="B27" s="7">
        <v>1</v>
      </c>
      <c r="C27" s="58" t="s">
        <v>198</v>
      </c>
      <c r="D27" s="133"/>
      <c r="E27" s="134"/>
      <c r="F27" s="134"/>
      <c r="G27" s="134"/>
      <c r="H27" s="134"/>
      <c r="I27" s="134"/>
      <c r="J27" s="134"/>
      <c r="K27" s="135"/>
      <c r="L27" s="133"/>
      <c r="M27" s="134"/>
      <c r="N27" s="134"/>
      <c r="O27" s="134"/>
      <c r="P27" s="134"/>
      <c r="Q27" s="134"/>
      <c r="R27" s="134"/>
      <c r="S27" s="135"/>
      <c r="T27" s="133"/>
      <c r="U27" s="134"/>
      <c r="V27" s="134"/>
      <c r="W27" s="134"/>
      <c r="X27" s="134"/>
      <c r="Y27" s="134"/>
      <c r="Z27" s="134"/>
      <c r="AA27" s="135"/>
      <c r="AB27" s="133"/>
      <c r="AC27" s="134"/>
      <c r="AD27" s="134"/>
      <c r="AE27" s="134"/>
      <c r="AF27" s="134"/>
      <c r="AG27" s="134"/>
      <c r="AH27" s="134"/>
      <c r="AI27" s="135"/>
    </row>
    <row r="28" ht="14.25">
      <c r="B28" s="20"/>
      <c r="C28" s="8"/>
      <c r="D28" s="136" t="s">
        <v>199</v>
      </c>
      <c r="E28" s="33"/>
      <c r="F28" s="33"/>
      <c r="G28" s="33"/>
      <c r="H28" s="33"/>
      <c r="I28" s="33"/>
      <c r="J28" s="33"/>
      <c r="K28" s="137"/>
      <c r="L28" s="136" t="s">
        <v>200</v>
      </c>
      <c r="M28" s="33"/>
      <c r="N28" s="33"/>
      <c r="O28" s="33"/>
      <c r="P28" s="33"/>
      <c r="Q28" s="33"/>
      <c r="R28" s="33"/>
      <c r="S28" s="137"/>
      <c r="T28" s="136" t="s">
        <v>201</v>
      </c>
      <c r="U28" s="33"/>
      <c r="V28" s="33"/>
      <c r="W28" s="33"/>
      <c r="X28" s="33"/>
      <c r="Y28" s="33"/>
      <c r="Z28" s="33"/>
      <c r="AA28" s="137"/>
      <c r="AB28" s="33" t="s">
        <v>202</v>
      </c>
      <c r="AC28" s="33"/>
      <c r="AD28" s="33"/>
      <c r="AE28" s="33"/>
      <c r="AF28" s="33"/>
      <c r="AG28" s="33"/>
      <c r="AH28" s="33"/>
      <c r="AI28" s="33"/>
      <c r="AJ28" s="31">
        <f>SUM(D27:AI30)</f>
        <v>1133.8</v>
      </c>
    </row>
    <row r="29" ht="14.25">
      <c r="B29" s="20"/>
      <c r="C29" s="8"/>
      <c r="D29" s="136">
        <v>299.19999999999999</v>
      </c>
      <c r="E29" s="33"/>
      <c r="F29" s="33"/>
      <c r="G29" s="33"/>
      <c r="H29" s="33"/>
      <c r="I29" s="33"/>
      <c r="J29" s="33"/>
      <c r="K29" s="137"/>
      <c r="L29" s="136">
        <v>267.69999999999999</v>
      </c>
      <c r="M29" s="33"/>
      <c r="N29" s="33"/>
      <c r="O29" s="33"/>
      <c r="P29" s="33"/>
      <c r="Q29" s="33"/>
      <c r="R29" s="33"/>
      <c r="S29" s="137"/>
      <c r="T29" s="136">
        <v>267.69999999999999</v>
      </c>
      <c r="U29" s="33"/>
      <c r="V29" s="33"/>
      <c r="W29" s="33"/>
      <c r="X29" s="33"/>
      <c r="Y29" s="33"/>
      <c r="Z29" s="33"/>
      <c r="AA29" s="137"/>
      <c r="AB29" s="136">
        <v>299.19999999999999</v>
      </c>
      <c r="AC29" s="33"/>
      <c r="AD29" s="33"/>
      <c r="AE29" s="33"/>
      <c r="AF29" s="33"/>
      <c r="AG29" s="33"/>
      <c r="AH29" s="33"/>
      <c r="AI29" s="137"/>
      <c r="AJ29" s="31"/>
    </row>
    <row r="30" ht="14.25">
      <c r="B30" s="47"/>
      <c r="C30" s="8"/>
      <c r="D30" s="138"/>
      <c r="E30" s="139"/>
      <c r="F30" s="139"/>
      <c r="G30" s="139"/>
      <c r="H30" s="139"/>
      <c r="I30" s="139"/>
      <c r="J30" s="139"/>
      <c r="K30" s="140"/>
      <c r="L30" s="138"/>
      <c r="M30" s="139"/>
      <c r="N30" s="139"/>
      <c r="O30" s="139"/>
      <c r="P30" s="139"/>
      <c r="Q30" s="139"/>
      <c r="R30" s="139"/>
      <c r="S30" s="458"/>
      <c r="T30" s="141"/>
      <c r="U30" s="142"/>
      <c r="V30" s="142"/>
      <c r="W30" s="142"/>
      <c r="X30" s="142"/>
      <c r="Y30" s="142"/>
      <c r="Z30" s="142"/>
      <c r="AA30" s="143"/>
      <c r="AB30" s="141"/>
      <c r="AC30" s="142"/>
      <c r="AD30" s="142"/>
      <c r="AE30" s="142"/>
      <c r="AF30" s="142"/>
      <c r="AG30" s="142"/>
      <c r="AH30" s="142"/>
      <c r="AI30" s="143"/>
    </row>
    <row r="31" ht="14.25">
      <c r="B31" s="7" t="s">
        <v>203</v>
      </c>
      <c r="C31" s="58" t="s">
        <v>204</v>
      </c>
      <c r="D31" s="144">
        <v>24</v>
      </c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6"/>
      <c r="T31" s="147">
        <v>22</v>
      </c>
      <c r="U31" s="148"/>
      <c r="V31" s="148"/>
      <c r="W31" s="148"/>
      <c r="X31" s="148"/>
      <c r="Y31" s="148"/>
      <c r="Z31" s="148"/>
      <c r="AA31" s="148"/>
      <c r="AB31" s="148"/>
      <c r="AC31" s="148"/>
      <c r="AD31" s="148"/>
      <c r="AE31" s="148"/>
      <c r="AF31" s="148"/>
      <c r="AG31" s="148"/>
      <c r="AH31" s="148"/>
      <c r="AI31" s="149"/>
    </row>
    <row r="32" ht="14.25">
      <c r="B32" s="20"/>
      <c r="C32" s="8"/>
      <c r="D32" s="150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7"/>
      <c r="U32" s="148"/>
      <c r="V32" s="148"/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I32" s="148"/>
      <c r="AJ32" s="31">
        <f>SUM(D31:AI34)</f>
        <v>46</v>
      </c>
    </row>
    <row r="33" ht="14.25">
      <c r="B33" s="20"/>
      <c r="C33" s="8"/>
      <c r="D33" s="150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7"/>
      <c r="U33" s="148"/>
      <c r="V33" s="148"/>
      <c r="W33" s="148"/>
      <c r="X33" s="148"/>
      <c r="Y33" s="148"/>
      <c r="Z33" s="148"/>
      <c r="AA33" s="148"/>
      <c r="AB33" s="148"/>
      <c r="AC33" s="148"/>
      <c r="AD33" s="148"/>
      <c r="AE33" s="148"/>
      <c r="AF33" s="148"/>
      <c r="AG33" s="148"/>
      <c r="AH33" s="148"/>
      <c r="AI33" s="148"/>
      <c r="AJ33" s="31"/>
    </row>
    <row r="34" ht="14.25">
      <c r="B34" s="47"/>
      <c r="C34" s="151"/>
      <c r="D34" s="152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53"/>
      <c r="T34" s="154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31"/>
    </row>
    <row r="35" ht="14.25">
      <c r="A35" s="1"/>
      <c r="C35" s="155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5"/>
      <c r="U35" s="155"/>
      <c r="V35" s="155"/>
      <c r="W35" s="155"/>
      <c r="X35" s="155"/>
      <c r="Y35" s="155"/>
      <c r="Z35" s="155"/>
      <c r="AA35" s="155"/>
      <c r="AB35" s="155"/>
      <c r="AC35" s="155"/>
      <c r="AD35" s="155"/>
      <c r="AE35" s="155"/>
      <c r="AF35" s="155"/>
      <c r="AG35" s="155"/>
      <c r="AH35" s="155"/>
      <c r="AI35" s="155"/>
      <c r="AJ35" s="1"/>
    </row>
  </sheetData>
  <mergeCells count="32">
    <mergeCell ref="B1:G2"/>
    <mergeCell ref="H1:K2"/>
    <mergeCell ref="L1:O2"/>
    <mergeCell ref="P1:S2"/>
    <mergeCell ref="B3:B6"/>
    <mergeCell ref="B7:B10"/>
    <mergeCell ref="B11:B14"/>
    <mergeCell ref="B15:B18"/>
    <mergeCell ref="B19:B22"/>
    <mergeCell ref="B23:B26"/>
    <mergeCell ref="B27:B30"/>
    <mergeCell ref="C27:C30"/>
    <mergeCell ref="D27:K27"/>
    <mergeCell ref="L27:S27"/>
    <mergeCell ref="T27:AA27"/>
    <mergeCell ref="AB27:AI27"/>
    <mergeCell ref="D28:K28"/>
    <mergeCell ref="L28:S28"/>
    <mergeCell ref="T28:AA28"/>
    <mergeCell ref="AB28:AI28"/>
    <mergeCell ref="D29:K29"/>
    <mergeCell ref="L29:S29"/>
    <mergeCell ref="T29:AA29"/>
    <mergeCell ref="AB29:AI29"/>
    <mergeCell ref="D30:K30"/>
    <mergeCell ref="L30:S30"/>
    <mergeCell ref="T30:AA30"/>
    <mergeCell ref="AB30:AI30"/>
    <mergeCell ref="B31:B34"/>
    <mergeCell ref="C31:C34"/>
    <mergeCell ref="D31:S34"/>
    <mergeCell ref="T31:AI34"/>
  </mergeCells>
  <printOptions headings="0" gridLines="0"/>
  <pageMargins left="0.70078740157480324" right="0.70078740157480324" top="0.75196850393700776" bottom="0.75196850393700776" header="0.29999999999999999" footer="0.29999999999999999"/>
  <pageSetup paperSize="9" scale="29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" sqref="1:1048576">
          <users>
            <user id="1130000063732360" name="Арминэ Мурадян"/>
          </users>
        </userProtectedRange>
      </userProtectedRange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13" zoomScale="100" workbookViewId="0">
      <selection activeCell="A1" activeCellId="0" sqref="A1"/>
    </sheetView>
  </sheetViews>
  <sheetFormatPr defaultRowHeight="14.25"/>
  <cols>
    <col customWidth="1" min="1" max="1" width="0.8828125"/>
    <col customWidth="1" min="4" max="5" width="13.00390625"/>
    <col customWidth="1" min="6" max="6" width="12.7109375"/>
    <col customWidth="1" min="7" max="7" width="13.421875"/>
    <col customWidth="1" min="8" max="9" width="13.28125"/>
    <col customWidth="1" min="10" max="10" width="12.7109375"/>
    <col customWidth="1" min="11" max="11" width="13.421875"/>
    <col customWidth="1" min="12" max="12" width="13.7109375"/>
    <col customWidth="1" min="13" max="13" width="13.28125"/>
    <col customWidth="1" min="14" max="14" width="13.140625"/>
    <col customWidth="1" min="15" max="15" width="13.7109375"/>
    <col customWidth="1" min="16" max="16" width="12.140625"/>
    <col customWidth="1" min="17" max="17" width="13.57421875"/>
    <col customWidth="1" min="18" max="18" width="13.421875"/>
    <col customWidth="1" min="19" max="19" width="13.00390625"/>
  </cols>
  <sheetData>
    <row r="1" ht="14.25">
      <c r="A1" s="1"/>
      <c r="B1" s="2" t="s">
        <v>215</v>
      </c>
      <c r="C1" s="2"/>
      <c r="D1" s="2"/>
      <c r="E1" s="2"/>
      <c r="F1" s="2"/>
      <c r="G1" s="2"/>
      <c r="H1" s="2" t="s">
        <v>216</v>
      </c>
      <c r="I1" s="2"/>
      <c r="J1" s="2"/>
      <c r="K1" s="2"/>
      <c r="L1" s="3"/>
      <c r="M1" s="3"/>
      <c r="N1" s="3"/>
      <c r="O1" s="3"/>
      <c r="P1" s="3"/>
      <c r="Q1" s="3"/>
      <c r="R1" s="3"/>
      <c r="S1" s="3"/>
    </row>
    <row r="2" ht="14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3"/>
    </row>
    <row r="3" ht="14.25">
      <c r="B3" s="7">
        <v>7</v>
      </c>
      <c r="C3" s="58"/>
      <c r="D3" s="459"/>
      <c r="E3" s="459"/>
      <c r="F3" s="459"/>
      <c r="G3" s="459"/>
      <c r="H3" s="459"/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459"/>
    </row>
    <row r="4" ht="14.25">
      <c r="B4" s="20"/>
      <c r="C4" s="8" t="s">
        <v>3</v>
      </c>
      <c r="D4" s="460" t="s">
        <v>4</v>
      </c>
      <c r="E4" s="461" t="s">
        <v>212</v>
      </c>
      <c r="F4" s="460" t="s">
        <v>213</v>
      </c>
      <c r="G4" s="461" t="s">
        <v>217</v>
      </c>
      <c r="H4" s="460" t="s">
        <v>218</v>
      </c>
      <c r="I4" s="461" t="s">
        <v>219</v>
      </c>
      <c r="J4" s="460" t="s">
        <v>220</v>
      </c>
      <c r="K4" s="461" t="s">
        <v>221</v>
      </c>
      <c r="L4" s="460" t="s">
        <v>222</v>
      </c>
      <c r="M4" s="461" t="s">
        <v>223</v>
      </c>
      <c r="N4" s="460" t="s">
        <v>224</v>
      </c>
      <c r="O4" s="461" t="s">
        <v>225</v>
      </c>
      <c r="P4" s="460" t="s">
        <v>226</v>
      </c>
      <c r="Q4" s="461" t="s">
        <v>227</v>
      </c>
      <c r="R4" s="460" t="s">
        <v>228</v>
      </c>
      <c r="S4" s="461" t="s">
        <v>229</v>
      </c>
    </row>
    <row r="5" ht="14.25">
      <c r="B5" s="20"/>
      <c r="C5" s="8" t="s">
        <v>36</v>
      </c>
      <c r="D5" s="462">
        <v>25.300000000000001</v>
      </c>
      <c r="E5" s="463">
        <v>28.600000000000001</v>
      </c>
      <c r="F5" s="462">
        <v>29.5</v>
      </c>
      <c r="G5" s="463">
        <v>30.199999999999999</v>
      </c>
      <c r="H5" s="462">
        <v>33.200000000000003</v>
      </c>
      <c r="I5" s="463">
        <v>54.299999999999997</v>
      </c>
      <c r="J5" s="462">
        <v>44.799999999999997</v>
      </c>
      <c r="K5" s="463">
        <v>35.799999999999997</v>
      </c>
      <c r="L5" s="462">
        <v>35.799999999999997</v>
      </c>
      <c r="M5" s="463">
        <v>44.799999999999997</v>
      </c>
      <c r="N5" s="462">
        <v>54.299999999999997</v>
      </c>
      <c r="O5" s="463">
        <v>33.200000000000003</v>
      </c>
      <c r="P5" s="462">
        <v>30.199999999999999</v>
      </c>
      <c r="Q5" s="463">
        <v>29.5</v>
      </c>
      <c r="R5" s="462">
        <v>28.600000000000001</v>
      </c>
      <c r="S5" s="463">
        <v>25.300000000000001</v>
      </c>
    </row>
    <row r="6" ht="14.25">
      <c r="B6" s="47"/>
      <c r="C6" s="8" t="s">
        <v>37</v>
      </c>
      <c r="D6" s="464">
        <f>D3*D5</f>
        <v>0</v>
      </c>
      <c r="E6" s="465">
        <f>E3*E5</f>
        <v>0</v>
      </c>
      <c r="F6" s="464">
        <f>F3*F5</f>
        <v>0</v>
      </c>
      <c r="G6" s="465">
        <f>G3*G5</f>
        <v>0</v>
      </c>
      <c r="H6" s="464">
        <f>H3*H5</f>
        <v>0</v>
      </c>
      <c r="I6" s="465">
        <f>I3*I5</f>
        <v>0</v>
      </c>
      <c r="J6" s="464">
        <f>J3*J5</f>
        <v>0</v>
      </c>
      <c r="K6" s="465">
        <f>K3*K5</f>
        <v>0</v>
      </c>
      <c r="L6" s="464">
        <f>L3*L5</f>
        <v>0</v>
      </c>
      <c r="M6" s="465">
        <f>M3*M5</f>
        <v>0</v>
      </c>
      <c r="N6" s="464">
        <f>N3*N5</f>
        <v>0</v>
      </c>
      <c r="O6" s="465">
        <f>O3*O5</f>
        <v>0</v>
      </c>
      <c r="P6" s="464">
        <f>P3*P5</f>
        <v>0</v>
      </c>
      <c r="Q6" s="465">
        <f>Q3*Q5</f>
        <v>0</v>
      </c>
      <c r="R6" s="464">
        <f>R3*R5</f>
        <v>0</v>
      </c>
      <c r="S6" s="465">
        <f>S3*S5</f>
        <v>0</v>
      </c>
    </row>
    <row r="7" ht="14.25">
      <c r="B7" s="7">
        <v>6</v>
      </c>
      <c r="C7" s="58"/>
      <c r="D7" s="466"/>
      <c r="E7" s="459"/>
      <c r="F7" s="465"/>
      <c r="G7" s="459"/>
      <c r="H7" s="465"/>
      <c r="I7" s="459"/>
      <c r="J7" s="465"/>
      <c r="K7" s="459"/>
      <c r="L7" s="465"/>
      <c r="M7" s="459"/>
      <c r="N7" s="465"/>
      <c r="O7" s="459"/>
      <c r="P7" s="465"/>
      <c r="Q7" s="459"/>
      <c r="R7" s="465"/>
      <c r="S7" s="459"/>
    </row>
    <row r="8" ht="14.25">
      <c r="B8" s="20"/>
      <c r="C8" s="8" t="s">
        <v>3</v>
      </c>
      <c r="D8" s="460" t="s">
        <v>38</v>
      </c>
      <c r="E8" s="461" t="s">
        <v>39</v>
      </c>
      <c r="F8" s="460" t="s">
        <v>40</v>
      </c>
      <c r="G8" s="461" t="s">
        <v>230</v>
      </c>
      <c r="H8" s="460" t="s">
        <v>231</v>
      </c>
      <c r="I8" s="461" t="s">
        <v>232</v>
      </c>
      <c r="J8" s="460" t="s">
        <v>233</v>
      </c>
      <c r="K8" s="461" t="s">
        <v>234</v>
      </c>
      <c r="L8" s="460" t="s">
        <v>235</v>
      </c>
      <c r="M8" s="461" t="s">
        <v>236</v>
      </c>
      <c r="N8" s="460" t="s">
        <v>237</v>
      </c>
      <c r="O8" s="461" t="s">
        <v>238</v>
      </c>
      <c r="P8" s="460" t="s">
        <v>239</v>
      </c>
      <c r="Q8" s="461" t="s">
        <v>240</v>
      </c>
      <c r="R8" s="460" t="s">
        <v>241</v>
      </c>
      <c r="S8" s="461" t="s">
        <v>242</v>
      </c>
    </row>
    <row r="9" ht="14.25">
      <c r="B9" s="20"/>
      <c r="C9" s="8" t="s">
        <v>36</v>
      </c>
      <c r="D9" s="462">
        <v>25.300000000000001</v>
      </c>
      <c r="E9" s="463">
        <v>28.600000000000001</v>
      </c>
      <c r="F9" s="462">
        <v>29.5</v>
      </c>
      <c r="G9" s="463">
        <v>30.199999999999999</v>
      </c>
      <c r="H9" s="462">
        <v>33.200000000000003</v>
      </c>
      <c r="I9" s="463">
        <v>54.299999999999997</v>
      </c>
      <c r="J9" s="462">
        <v>44.799999999999997</v>
      </c>
      <c r="K9" s="463">
        <v>35.799999999999997</v>
      </c>
      <c r="L9" s="462">
        <v>35.799999999999997</v>
      </c>
      <c r="M9" s="463">
        <v>44.799999999999997</v>
      </c>
      <c r="N9" s="462">
        <v>54.299999999999997</v>
      </c>
      <c r="O9" s="463">
        <v>33.200000000000003</v>
      </c>
      <c r="P9" s="462">
        <v>30.199999999999999</v>
      </c>
      <c r="Q9" s="463">
        <v>29.5</v>
      </c>
      <c r="R9" s="462">
        <v>28.600000000000001</v>
      </c>
      <c r="S9" s="463">
        <v>25.300000000000001</v>
      </c>
    </row>
    <row r="10" ht="14.25">
      <c r="B10" s="47"/>
      <c r="C10" s="8" t="s">
        <v>37</v>
      </c>
      <c r="D10" s="464">
        <f>D7*D9</f>
        <v>0</v>
      </c>
      <c r="E10" s="465">
        <f>E7*E9</f>
        <v>0</v>
      </c>
      <c r="F10" s="464">
        <f>F7*F9</f>
        <v>0</v>
      </c>
      <c r="G10" s="465">
        <f>G7*G9</f>
        <v>0</v>
      </c>
      <c r="H10" s="464">
        <f>H7*H9</f>
        <v>0</v>
      </c>
      <c r="I10" s="465">
        <f>I7*I9</f>
        <v>0</v>
      </c>
      <c r="J10" s="464">
        <f>J7*J9</f>
        <v>0</v>
      </c>
      <c r="K10" s="465">
        <f>K7*K9</f>
        <v>0</v>
      </c>
      <c r="L10" s="464">
        <f>L7*L9</f>
        <v>0</v>
      </c>
      <c r="M10" s="465">
        <f>M7*M9</f>
        <v>0</v>
      </c>
      <c r="N10" s="464">
        <f>N7*N9</f>
        <v>0</v>
      </c>
      <c r="O10" s="465">
        <f>O7*O9</f>
        <v>0</v>
      </c>
      <c r="P10" s="464">
        <f>P7*P9</f>
        <v>0</v>
      </c>
      <c r="Q10" s="465">
        <f>Q7*Q9</f>
        <v>0</v>
      </c>
      <c r="R10" s="464">
        <f>R7*R9</f>
        <v>0</v>
      </c>
      <c r="S10" s="465">
        <f>S7*S9</f>
        <v>0</v>
      </c>
    </row>
    <row r="11" ht="14.25">
      <c r="B11" s="7">
        <v>5</v>
      </c>
      <c r="C11" s="58"/>
      <c r="D11" s="466"/>
      <c r="E11" s="459"/>
      <c r="F11" s="465"/>
      <c r="G11" s="459"/>
      <c r="H11" s="465"/>
      <c r="I11" s="459"/>
      <c r="J11" s="465"/>
      <c r="K11" s="459"/>
      <c r="L11" s="465"/>
      <c r="M11" s="459"/>
      <c r="N11" s="465"/>
      <c r="O11" s="459"/>
      <c r="P11" s="465"/>
      <c r="Q11" s="459"/>
      <c r="R11" s="465"/>
      <c r="S11" s="459"/>
    </row>
    <row r="12" ht="14.25">
      <c r="B12" s="20"/>
      <c r="C12" s="8" t="s">
        <v>3</v>
      </c>
      <c r="D12" s="460" t="s">
        <v>70</v>
      </c>
      <c r="E12" s="461" t="s">
        <v>71</v>
      </c>
      <c r="F12" s="460" t="s">
        <v>72</v>
      </c>
      <c r="G12" s="461" t="s">
        <v>243</v>
      </c>
      <c r="H12" s="460" t="s">
        <v>244</v>
      </c>
      <c r="I12" s="461" t="s">
        <v>245</v>
      </c>
      <c r="J12" s="460" t="s">
        <v>246</v>
      </c>
      <c r="K12" s="461" t="s">
        <v>247</v>
      </c>
      <c r="L12" s="460" t="s">
        <v>248</v>
      </c>
      <c r="M12" s="461" t="s">
        <v>249</v>
      </c>
      <c r="N12" s="460" t="s">
        <v>250</v>
      </c>
      <c r="O12" s="461" t="s">
        <v>251</v>
      </c>
      <c r="P12" s="460" t="s">
        <v>252</v>
      </c>
      <c r="Q12" s="461" t="s">
        <v>253</v>
      </c>
      <c r="R12" s="460" t="s">
        <v>254</v>
      </c>
      <c r="S12" s="461" t="s">
        <v>255</v>
      </c>
    </row>
    <row r="13" ht="14.25">
      <c r="B13" s="20"/>
      <c r="C13" s="8" t="s">
        <v>36</v>
      </c>
      <c r="D13" s="462">
        <v>25.300000000000001</v>
      </c>
      <c r="E13" s="463">
        <v>28.600000000000001</v>
      </c>
      <c r="F13" s="462">
        <v>29.5</v>
      </c>
      <c r="G13" s="463">
        <v>30.199999999999999</v>
      </c>
      <c r="H13" s="462">
        <v>33.200000000000003</v>
      </c>
      <c r="I13" s="463">
        <v>54.299999999999997</v>
      </c>
      <c r="J13" s="462">
        <v>44.799999999999997</v>
      </c>
      <c r="K13" s="463">
        <v>35.799999999999997</v>
      </c>
      <c r="L13" s="462">
        <v>35.799999999999997</v>
      </c>
      <c r="M13" s="463">
        <v>44.799999999999997</v>
      </c>
      <c r="N13" s="462">
        <v>54.299999999999997</v>
      </c>
      <c r="O13" s="463">
        <v>33.200000000000003</v>
      </c>
      <c r="P13" s="462">
        <v>30.199999999999999</v>
      </c>
      <c r="Q13" s="463">
        <v>29.5</v>
      </c>
      <c r="R13" s="462">
        <v>28.600000000000001</v>
      </c>
      <c r="S13" s="463">
        <v>25.300000000000001</v>
      </c>
    </row>
    <row r="14" ht="14.25">
      <c r="B14" s="47"/>
      <c r="C14" s="8" t="s">
        <v>37</v>
      </c>
      <c r="D14" s="464">
        <f>D11*D13</f>
        <v>0</v>
      </c>
      <c r="E14" s="465">
        <f>E11*E13</f>
        <v>0</v>
      </c>
      <c r="F14" s="464">
        <f>F11*F13</f>
        <v>0</v>
      </c>
      <c r="G14" s="465">
        <f>G11*G13</f>
        <v>0</v>
      </c>
      <c r="H14" s="464">
        <f>H11*H13</f>
        <v>0</v>
      </c>
      <c r="I14" s="465">
        <f>I11*I13</f>
        <v>0</v>
      </c>
      <c r="J14" s="464">
        <f>J11*J13</f>
        <v>0</v>
      </c>
      <c r="K14" s="465">
        <f>K11*K13</f>
        <v>0</v>
      </c>
      <c r="L14" s="464">
        <f>L11*L13</f>
        <v>0</v>
      </c>
      <c r="M14" s="465">
        <f>M11*M13</f>
        <v>0</v>
      </c>
      <c r="N14" s="464">
        <f>N11*N13</f>
        <v>0</v>
      </c>
      <c r="O14" s="465">
        <f>O11*O13</f>
        <v>0</v>
      </c>
      <c r="P14" s="464">
        <f>P11*P13</f>
        <v>0</v>
      </c>
      <c r="Q14" s="465">
        <f>Q11*Q13</f>
        <v>0</v>
      </c>
      <c r="R14" s="464">
        <f>R11*R13</f>
        <v>0</v>
      </c>
      <c r="S14" s="465">
        <f>S11*S13</f>
        <v>0</v>
      </c>
    </row>
    <row r="15" ht="14.25">
      <c r="B15" s="7">
        <v>4</v>
      </c>
      <c r="C15" s="58"/>
      <c r="D15" s="466"/>
      <c r="E15" s="63">
        <v>450000</v>
      </c>
      <c r="F15" s="63">
        <v>450000</v>
      </c>
      <c r="G15" s="9"/>
      <c r="H15" s="465"/>
      <c r="I15" s="63">
        <v>450000</v>
      </c>
      <c r="J15" s="63">
        <v>450000</v>
      </c>
      <c r="K15" s="63">
        <v>450000</v>
      </c>
      <c r="L15" s="63">
        <v>450000</v>
      </c>
      <c r="M15" s="63">
        <v>450000</v>
      </c>
      <c r="N15" s="92">
        <v>450000</v>
      </c>
      <c r="O15" s="459"/>
      <c r="P15" s="465"/>
      <c r="Q15" s="63">
        <v>450000</v>
      </c>
      <c r="R15" s="465"/>
      <c r="S15" s="459"/>
    </row>
    <row r="16" ht="14.25">
      <c r="B16" s="20"/>
      <c r="C16" s="8" t="s">
        <v>3</v>
      </c>
      <c r="D16" s="460" t="s">
        <v>102</v>
      </c>
      <c r="E16" s="68" t="s">
        <v>103</v>
      </c>
      <c r="F16" s="189" t="s">
        <v>104</v>
      </c>
      <c r="G16" s="22" t="s">
        <v>214</v>
      </c>
      <c r="H16" s="460" t="s">
        <v>256</v>
      </c>
      <c r="I16" s="68" t="s">
        <v>257</v>
      </c>
      <c r="J16" s="189" t="s">
        <v>258</v>
      </c>
      <c r="K16" s="68" t="s">
        <v>259</v>
      </c>
      <c r="L16" s="189" t="s">
        <v>260</v>
      </c>
      <c r="M16" s="68" t="s">
        <v>261</v>
      </c>
      <c r="N16" s="70" t="s">
        <v>262</v>
      </c>
      <c r="O16" s="461" t="s">
        <v>263</v>
      </c>
      <c r="P16" s="460" t="s">
        <v>264</v>
      </c>
      <c r="Q16" s="68" t="s">
        <v>265</v>
      </c>
      <c r="R16" s="460" t="s">
        <v>266</v>
      </c>
      <c r="S16" s="461" t="s">
        <v>267</v>
      </c>
    </row>
    <row r="17" ht="14.25">
      <c r="B17" s="20"/>
      <c r="C17" s="8" t="s">
        <v>36</v>
      </c>
      <c r="D17" s="462">
        <v>25.300000000000001</v>
      </c>
      <c r="E17" s="73">
        <v>28.600000000000001</v>
      </c>
      <c r="F17" s="234">
        <v>29.5</v>
      </c>
      <c r="G17" s="33">
        <v>30.199999999999999</v>
      </c>
      <c r="H17" s="462">
        <v>33.200000000000003</v>
      </c>
      <c r="I17" s="73">
        <v>54.299999999999997</v>
      </c>
      <c r="J17" s="110">
        <v>44.799999999999997</v>
      </c>
      <c r="K17" s="73">
        <v>35.799999999999997</v>
      </c>
      <c r="L17" s="110">
        <v>35.799999999999997</v>
      </c>
      <c r="M17" s="73">
        <v>44.799999999999997</v>
      </c>
      <c r="N17" s="467">
        <v>54.299999999999997</v>
      </c>
      <c r="O17" s="463">
        <v>33.200000000000003</v>
      </c>
      <c r="P17" s="462">
        <v>30.199999999999999</v>
      </c>
      <c r="Q17" s="73">
        <v>29.5</v>
      </c>
      <c r="R17" s="462">
        <v>28.600000000000001</v>
      </c>
      <c r="S17" s="463">
        <v>25.300000000000001</v>
      </c>
    </row>
    <row r="18" ht="14.25">
      <c r="B18" s="47"/>
      <c r="C18" s="8" t="s">
        <v>37</v>
      </c>
      <c r="D18" s="464">
        <f>D15*D17</f>
        <v>0</v>
      </c>
      <c r="E18" s="370">
        <f>E15*E17</f>
        <v>12870000</v>
      </c>
      <c r="F18" s="468">
        <f>F15*F17</f>
        <v>13275000</v>
      </c>
      <c r="G18" s="54">
        <f>G15*G17</f>
        <v>0</v>
      </c>
      <c r="H18" s="464">
        <f>H15*H17</f>
        <v>0</v>
      </c>
      <c r="I18" s="370">
        <f>I15*I17</f>
        <v>24435000</v>
      </c>
      <c r="J18" s="367">
        <f>J15*J17</f>
        <v>20160000</v>
      </c>
      <c r="K18" s="370">
        <f>K15*K17</f>
        <v>16109999.999999998</v>
      </c>
      <c r="L18" s="367">
        <f>L15*L17</f>
        <v>16109999.999999998</v>
      </c>
      <c r="M18" s="370">
        <f>M15*M17</f>
        <v>20160000</v>
      </c>
      <c r="N18" s="469">
        <f>N15*N17</f>
        <v>24435000</v>
      </c>
      <c r="O18" s="465">
        <f>O15*O17</f>
        <v>0</v>
      </c>
      <c r="P18" s="464">
        <f>P15*P17</f>
        <v>0</v>
      </c>
      <c r="Q18" s="370">
        <f>Q15*Q17</f>
        <v>13275000</v>
      </c>
      <c r="R18" s="464">
        <f>R15*R17</f>
        <v>0</v>
      </c>
      <c r="S18" s="470">
        <f>S15*S17</f>
        <v>0</v>
      </c>
    </row>
    <row r="19" ht="14.25">
      <c r="B19" s="7">
        <v>3</v>
      </c>
      <c r="C19" s="58"/>
      <c r="D19" s="471"/>
      <c r="E19" s="443">
        <v>440000</v>
      </c>
      <c r="F19" s="102"/>
      <c r="G19" s="443"/>
      <c r="H19" s="442"/>
      <c r="I19" s="472">
        <v>440000</v>
      </c>
      <c r="J19" s="442">
        <v>440000</v>
      </c>
      <c r="K19" s="106"/>
      <c r="L19" s="473"/>
      <c r="M19" s="472">
        <v>440000</v>
      </c>
      <c r="N19" s="474">
        <v>440000</v>
      </c>
      <c r="O19" s="106"/>
      <c r="P19" s="442"/>
      <c r="Q19" s="106"/>
      <c r="R19" s="475"/>
      <c r="S19" s="475"/>
    </row>
    <row r="20" ht="14.25">
      <c r="B20" s="20"/>
      <c r="C20" s="8" t="s">
        <v>3</v>
      </c>
      <c r="D20" s="460" t="s">
        <v>134</v>
      </c>
      <c r="E20" s="68" t="s">
        <v>135</v>
      </c>
      <c r="F20" s="21" t="s">
        <v>136</v>
      </c>
      <c r="G20" s="68" t="s">
        <v>268</v>
      </c>
      <c r="H20" s="21" t="s">
        <v>269</v>
      </c>
      <c r="I20" s="476" t="s">
        <v>270</v>
      </c>
      <c r="J20" s="21" t="s">
        <v>271</v>
      </c>
      <c r="K20" s="22" t="s">
        <v>272</v>
      </c>
      <c r="L20" s="477" t="s">
        <v>273</v>
      </c>
      <c r="M20" s="476" t="s">
        <v>274</v>
      </c>
      <c r="N20" s="478" t="s">
        <v>275</v>
      </c>
      <c r="O20" s="22" t="s">
        <v>276</v>
      </c>
      <c r="P20" s="21" t="s">
        <v>277</v>
      </c>
      <c r="Q20" s="21" t="s">
        <v>278</v>
      </c>
      <c r="R20" s="460" t="s">
        <v>279</v>
      </c>
      <c r="S20" s="461" t="s">
        <v>280</v>
      </c>
    </row>
    <row r="21" ht="14.25">
      <c r="B21" s="20"/>
      <c r="C21" s="8" t="s">
        <v>36</v>
      </c>
      <c r="D21" s="462">
        <v>25.300000000000001</v>
      </c>
      <c r="E21" s="73">
        <v>28.600000000000001</v>
      </c>
      <c r="F21" s="32">
        <v>29.5</v>
      </c>
      <c r="G21" s="269">
        <v>30.199999999999999</v>
      </c>
      <c r="H21" s="32">
        <v>33.200000000000003</v>
      </c>
      <c r="I21" s="479">
        <v>54.299999999999997</v>
      </c>
      <c r="J21" s="32">
        <v>44.799999999999997</v>
      </c>
      <c r="K21" s="33">
        <v>35.799999999999997</v>
      </c>
      <c r="L21" s="234">
        <v>35.799999999999997</v>
      </c>
      <c r="M21" s="479">
        <v>44.799999999999997</v>
      </c>
      <c r="N21" s="480">
        <v>54.299999999999997</v>
      </c>
      <c r="O21" s="33">
        <v>33.200000000000003</v>
      </c>
      <c r="P21" s="32">
        <v>30.199999999999999</v>
      </c>
      <c r="Q21" s="32">
        <v>29.5</v>
      </c>
      <c r="R21" s="462">
        <v>28.600000000000001</v>
      </c>
      <c r="S21" s="481">
        <v>25.300000000000001</v>
      </c>
    </row>
    <row r="22" ht="14.25">
      <c r="B22" s="47"/>
      <c r="C22" s="8" t="s">
        <v>37</v>
      </c>
      <c r="D22" s="464">
        <f>D19*D21</f>
        <v>0</v>
      </c>
      <c r="E22" s="370">
        <f>E19*E21</f>
        <v>12584000</v>
      </c>
      <c r="F22" s="482">
        <f>F19*F21</f>
        <v>0</v>
      </c>
      <c r="G22" s="483">
        <f>G19*G21</f>
        <v>0</v>
      </c>
      <c r="H22" s="482">
        <f>H19*H21</f>
        <v>0</v>
      </c>
      <c r="I22" s="484">
        <f>I19*I21</f>
        <v>23892000</v>
      </c>
      <c r="J22" s="482">
        <f>J19*J21</f>
        <v>19712000</v>
      </c>
      <c r="K22" s="54">
        <f>K19*K21</f>
        <v>0</v>
      </c>
      <c r="L22" s="468">
        <f>L19*L21</f>
        <v>0</v>
      </c>
      <c r="M22" s="484">
        <f>M19*M21</f>
        <v>19712000</v>
      </c>
      <c r="N22" s="485">
        <f>N19*N21</f>
        <v>23892000</v>
      </c>
      <c r="O22" s="54">
        <f>O19*O21</f>
        <v>0</v>
      </c>
      <c r="P22" s="482">
        <f>P19*P21</f>
        <v>0</v>
      </c>
      <c r="Q22" s="482">
        <f>Q19*Q21</f>
        <v>0</v>
      </c>
      <c r="R22" s="464">
        <f>R19*R21</f>
        <v>0</v>
      </c>
      <c r="S22" s="465">
        <f>S19*S21</f>
        <v>0</v>
      </c>
    </row>
    <row r="23" ht="14.25">
      <c r="B23" s="7">
        <v>2</v>
      </c>
      <c r="C23" s="58"/>
      <c r="D23" s="471"/>
      <c r="E23" s="443">
        <v>430000</v>
      </c>
      <c r="F23" s="446">
        <v>430000</v>
      </c>
      <c r="G23" s="443">
        <v>430000</v>
      </c>
      <c r="H23" s="442"/>
      <c r="I23" s="472">
        <v>430000</v>
      </c>
      <c r="J23" s="473"/>
      <c r="K23" s="472">
        <v>430000</v>
      </c>
      <c r="L23" s="473">
        <v>430000</v>
      </c>
      <c r="M23" s="472">
        <v>430000</v>
      </c>
      <c r="N23" s="473">
        <v>430000</v>
      </c>
      <c r="O23" s="106"/>
      <c r="P23" s="442"/>
      <c r="Q23" s="106"/>
      <c r="R23" s="486"/>
      <c r="S23" s="475"/>
    </row>
    <row r="24" ht="14.25">
      <c r="B24" s="20"/>
      <c r="C24" s="8" t="s">
        <v>3</v>
      </c>
      <c r="D24" s="460" t="s">
        <v>166</v>
      </c>
      <c r="E24" s="68" t="s">
        <v>281</v>
      </c>
      <c r="F24" s="189" t="s">
        <v>168</v>
      </c>
      <c r="G24" s="68" t="s">
        <v>282</v>
      </c>
      <c r="H24" s="21" t="s">
        <v>283</v>
      </c>
      <c r="I24" s="476" t="s">
        <v>284</v>
      </c>
      <c r="J24" s="477" t="s">
        <v>285</v>
      </c>
      <c r="K24" s="476" t="s">
        <v>286</v>
      </c>
      <c r="L24" s="477" t="s">
        <v>287</v>
      </c>
      <c r="M24" s="476" t="s">
        <v>288</v>
      </c>
      <c r="N24" s="487" t="s">
        <v>289</v>
      </c>
      <c r="O24" s="22" t="s">
        <v>290</v>
      </c>
      <c r="P24" s="21" t="s">
        <v>291</v>
      </c>
      <c r="Q24" s="22" t="s">
        <v>292</v>
      </c>
      <c r="R24" s="460" t="s">
        <v>293</v>
      </c>
      <c r="S24" s="461" t="s">
        <v>294</v>
      </c>
    </row>
    <row r="25" ht="14.25">
      <c r="B25" s="20"/>
      <c r="C25" s="8" t="s">
        <v>36</v>
      </c>
      <c r="D25" s="462">
        <v>25.300000000000001</v>
      </c>
      <c r="E25" s="73">
        <v>28.600000000000001</v>
      </c>
      <c r="F25" s="234">
        <v>29.5</v>
      </c>
      <c r="G25" s="73">
        <v>30.199999999999999</v>
      </c>
      <c r="H25" s="32">
        <v>33.200000000000003</v>
      </c>
      <c r="I25" s="479">
        <v>54.299999999999997</v>
      </c>
      <c r="J25" s="234">
        <v>44.799999999999997</v>
      </c>
      <c r="K25" s="479">
        <v>35.799999999999997</v>
      </c>
      <c r="L25" s="480">
        <v>35.799999999999997</v>
      </c>
      <c r="M25" s="479">
        <v>44.799999999999997</v>
      </c>
      <c r="N25" s="480">
        <v>54.299999999999997</v>
      </c>
      <c r="O25" s="33">
        <v>33.200000000000003</v>
      </c>
      <c r="P25" s="32">
        <v>30.199999999999999</v>
      </c>
      <c r="Q25" s="33">
        <v>29.5</v>
      </c>
      <c r="R25" s="462">
        <v>28.600000000000001</v>
      </c>
      <c r="S25" s="463">
        <v>25.300000000000001</v>
      </c>
    </row>
    <row r="26" ht="14.25">
      <c r="B26" s="47"/>
      <c r="C26" s="8" t="s">
        <v>37</v>
      </c>
      <c r="D26" s="488">
        <f>D23*D25</f>
        <v>0</v>
      </c>
      <c r="E26" s="489">
        <f>E23*E25</f>
        <v>12298000</v>
      </c>
      <c r="F26" s="490">
        <f>F23*F25</f>
        <v>12685000</v>
      </c>
      <c r="G26" s="489">
        <f>G23*G25</f>
        <v>12986000</v>
      </c>
      <c r="H26" s="491">
        <f>H23*H25</f>
        <v>0</v>
      </c>
      <c r="I26" s="492">
        <f>I23*I25</f>
        <v>23349000</v>
      </c>
      <c r="J26" s="490">
        <f>J23*J25</f>
        <v>0</v>
      </c>
      <c r="K26" s="492">
        <f>K23*K25</f>
        <v>15393999.999999998</v>
      </c>
      <c r="L26" s="493">
        <f>L23*L25</f>
        <v>15393999.999999998</v>
      </c>
      <c r="M26" s="492">
        <f>M23*M25</f>
        <v>19264000</v>
      </c>
      <c r="N26" s="493">
        <f>N23*N25</f>
        <v>23349000</v>
      </c>
      <c r="O26" s="494">
        <f>O23*O25</f>
        <v>0</v>
      </c>
      <c r="P26" s="495">
        <f>P23*P25</f>
        <v>0</v>
      </c>
      <c r="Q26" s="494">
        <f>Q23*Q25</f>
        <v>0</v>
      </c>
      <c r="R26" s="496">
        <f>R23*R25</f>
        <v>0</v>
      </c>
      <c r="S26" s="497">
        <f>S23*S25</f>
        <v>0</v>
      </c>
    </row>
    <row r="27" ht="14.25">
      <c r="B27" s="7" t="s">
        <v>295</v>
      </c>
      <c r="C27" s="498" t="s">
        <v>198</v>
      </c>
      <c r="D27" s="499"/>
      <c r="E27" s="500"/>
      <c r="F27" s="500"/>
      <c r="G27" s="500"/>
      <c r="H27" s="500"/>
      <c r="I27" s="500"/>
      <c r="J27" s="500"/>
      <c r="K27" s="501"/>
      <c r="L27" s="502"/>
      <c r="M27" s="502"/>
      <c r="N27" s="502"/>
      <c r="O27" s="502"/>
      <c r="P27" s="502"/>
      <c r="Q27" s="502"/>
      <c r="R27" s="502"/>
      <c r="S27" s="503"/>
    </row>
    <row r="28" ht="14.25">
      <c r="B28" s="20"/>
      <c r="C28" s="8"/>
      <c r="D28" s="504" t="s">
        <v>199</v>
      </c>
      <c r="E28" s="33"/>
      <c r="F28" s="33"/>
      <c r="G28" s="33"/>
      <c r="H28" s="33"/>
      <c r="I28" s="33"/>
      <c r="J28" s="33"/>
      <c r="K28" s="505"/>
      <c r="L28" s="33" t="s">
        <v>200</v>
      </c>
      <c r="M28" s="33"/>
      <c r="N28" s="33"/>
      <c r="O28" s="33"/>
      <c r="P28" s="33"/>
      <c r="Q28" s="33"/>
      <c r="R28" s="33"/>
      <c r="S28" s="505"/>
    </row>
    <row r="29" ht="14.25">
      <c r="B29" s="20"/>
      <c r="C29" s="8"/>
      <c r="D29" s="504">
        <v>283.39999999999998</v>
      </c>
      <c r="E29" s="33"/>
      <c r="F29" s="33"/>
      <c r="G29" s="33"/>
      <c r="H29" s="33"/>
      <c r="I29" s="33"/>
      <c r="J29" s="33"/>
      <c r="K29" s="505"/>
      <c r="L29" s="33">
        <v>282.39999999999998</v>
      </c>
      <c r="M29" s="33"/>
      <c r="N29" s="33"/>
      <c r="O29" s="33"/>
      <c r="P29" s="33"/>
      <c r="Q29" s="33"/>
      <c r="R29" s="33"/>
      <c r="S29" s="505"/>
    </row>
    <row r="30" ht="14.25">
      <c r="B30" s="47"/>
      <c r="C30" s="8"/>
      <c r="D30" s="506"/>
      <c r="E30" s="507"/>
      <c r="F30" s="507"/>
      <c r="G30" s="507"/>
      <c r="H30" s="507"/>
      <c r="I30" s="507"/>
      <c r="J30" s="507"/>
      <c r="K30" s="508"/>
      <c r="L30" s="494"/>
      <c r="M30" s="494"/>
      <c r="N30" s="494"/>
      <c r="O30" s="494"/>
      <c r="P30" s="494"/>
      <c r="Q30" s="494"/>
      <c r="R30" s="494"/>
      <c r="S30" s="509"/>
    </row>
    <row r="31" ht="14.25">
      <c r="B31" s="7" t="s">
        <v>203</v>
      </c>
      <c r="C31" s="58" t="s">
        <v>204</v>
      </c>
      <c r="D31" s="510">
        <v>21</v>
      </c>
      <c r="E31" s="511"/>
      <c r="F31" s="511"/>
      <c r="G31" s="511"/>
      <c r="H31" s="511"/>
      <c r="I31" s="511"/>
      <c r="J31" s="511"/>
      <c r="K31" s="511"/>
      <c r="L31" s="512"/>
      <c r="M31" s="512"/>
      <c r="N31" s="512"/>
      <c r="O31" s="512"/>
      <c r="P31" s="512"/>
      <c r="Q31" s="512"/>
      <c r="R31" s="512"/>
      <c r="S31" s="513"/>
    </row>
    <row r="32" ht="14.25">
      <c r="B32" s="20"/>
      <c r="C32" s="8"/>
      <c r="D32" s="510"/>
      <c r="E32" s="511"/>
      <c r="F32" s="511"/>
      <c r="G32" s="511"/>
      <c r="H32" s="511"/>
      <c r="I32" s="511"/>
      <c r="J32" s="511"/>
      <c r="K32" s="511"/>
      <c r="L32" s="511"/>
      <c r="M32" s="511"/>
      <c r="N32" s="511"/>
      <c r="O32" s="511"/>
      <c r="P32" s="511"/>
      <c r="Q32" s="511"/>
      <c r="R32" s="511"/>
      <c r="S32" s="514"/>
    </row>
    <row r="33" ht="14.25">
      <c r="B33" s="20"/>
      <c r="C33" s="8"/>
      <c r="D33" s="510"/>
      <c r="E33" s="511"/>
      <c r="F33" s="511"/>
      <c r="G33" s="511"/>
      <c r="H33" s="511"/>
      <c r="I33" s="511"/>
      <c r="J33" s="511"/>
      <c r="K33" s="511"/>
      <c r="L33" s="511"/>
      <c r="M33" s="511"/>
      <c r="N33" s="511"/>
      <c r="O33" s="511"/>
      <c r="P33" s="511"/>
      <c r="Q33" s="511"/>
      <c r="R33" s="511"/>
      <c r="S33" s="514"/>
    </row>
    <row r="34" ht="14.25">
      <c r="B34" s="47"/>
      <c r="C34" s="174"/>
      <c r="D34" s="515"/>
      <c r="E34" s="516"/>
      <c r="F34" s="516"/>
      <c r="G34" s="516"/>
      <c r="H34" s="516"/>
      <c r="I34" s="516"/>
      <c r="J34" s="516"/>
      <c r="K34" s="516"/>
      <c r="L34" s="516"/>
      <c r="M34" s="516"/>
      <c r="N34" s="516"/>
      <c r="O34" s="516"/>
      <c r="P34" s="516"/>
      <c r="Q34" s="516"/>
      <c r="R34" s="516"/>
      <c r="S34" s="517"/>
    </row>
  </sheetData>
  <mergeCells count="19">
    <mergeCell ref="B1:G2"/>
    <mergeCell ref="H1:K2"/>
    <mergeCell ref="L1:O2"/>
    <mergeCell ref="P1:S2"/>
    <mergeCell ref="B3:B6"/>
    <mergeCell ref="B7:B10"/>
    <mergeCell ref="B11:B14"/>
    <mergeCell ref="B15:B18"/>
    <mergeCell ref="B19:B22"/>
    <mergeCell ref="B23:B26"/>
    <mergeCell ref="B27:B30"/>
    <mergeCell ref="C27:C30"/>
    <mergeCell ref="D28:K28"/>
    <mergeCell ref="L28:S28"/>
    <mergeCell ref="D29:K29"/>
    <mergeCell ref="L29:S29"/>
    <mergeCell ref="B31:B34"/>
    <mergeCell ref="C31:C34"/>
    <mergeCell ref="D31:S34"/>
  </mergeCells>
  <printOptions headings="0" gridLines="0"/>
  <pageMargins left="0.70078740157480324" right="0.70078740157480324" top="0.75196850393700776" bottom="0.75196850393700776" header="0.29999999999999999" footer="0.29999999999999999"/>
  <pageSetup paperSize="9" scale="60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" sqref="1:1048576">
          <users>
            <user id="1130000063732360" name="Арминэ Мурадян"/>
          </users>
        </userProtectedRange>
      </userProtectedRange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13" zoomScale="100" workbookViewId="0">
      <selection activeCell="A1" activeCellId="0" sqref="A1"/>
    </sheetView>
  </sheetViews>
  <sheetFormatPr defaultRowHeight="14.25"/>
  <cols>
    <col min="1" max="1" style="518" width="9.140625"/>
    <col customWidth="1" min="2" max="19" style="518" width="11.00390625"/>
    <col min="20" max="16384" style="518" width="9.140625"/>
  </cols>
  <sheetData>
    <row r="1" ht="14.25">
      <c r="A1" s="519"/>
      <c r="B1" s="2" t="s">
        <v>215</v>
      </c>
      <c r="C1" s="2"/>
      <c r="D1" s="2"/>
      <c r="E1" s="2"/>
      <c r="F1" s="2"/>
      <c r="G1" s="2"/>
      <c r="H1" s="2" t="s">
        <v>296</v>
      </c>
      <c r="I1" s="2"/>
      <c r="J1" s="2"/>
      <c r="K1" s="2"/>
      <c r="L1" s="520"/>
      <c r="M1" s="520"/>
      <c r="N1" s="520"/>
      <c r="O1" s="520"/>
      <c r="P1" s="520"/>
      <c r="Q1" s="520"/>
      <c r="R1" s="520"/>
      <c r="S1" s="520"/>
      <c r="T1" s="518"/>
    </row>
    <row r="2" ht="14.25">
      <c r="A2" s="519"/>
      <c r="B2" s="2"/>
      <c r="C2" s="2"/>
      <c r="D2" s="2"/>
      <c r="E2" s="2"/>
      <c r="F2" s="2"/>
      <c r="G2" s="2"/>
      <c r="H2" s="2"/>
      <c r="I2" s="2"/>
      <c r="J2" s="2"/>
      <c r="K2" s="2"/>
      <c r="L2" s="520"/>
      <c r="M2" s="520"/>
      <c r="N2" s="520"/>
      <c r="O2" s="520"/>
      <c r="P2" s="520"/>
      <c r="Q2" s="520"/>
      <c r="R2" s="520"/>
      <c r="S2" s="520"/>
      <c r="T2" s="518"/>
    </row>
    <row r="3" ht="14.25">
      <c r="B3" s="7">
        <v>7</v>
      </c>
      <c r="C3" s="58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18"/>
      <c r="U3" s="518"/>
      <c r="V3" s="518"/>
      <c r="W3" s="518"/>
      <c r="X3" s="518"/>
      <c r="Y3" s="518"/>
      <c r="Z3" s="518"/>
      <c r="AA3" s="518"/>
      <c r="AB3" s="518"/>
      <c r="AC3" s="518"/>
      <c r="AD3" s="518"/>
      <c r="AE3" s="518"/>
      <c r="AF3" s="518"/>
      <c r="AG3" s="518"/>
      <c r="AH3" s="518"/>
      <c r="AI3" s="518"/>
    </row>
    <row r="4" ht="14.25">
      <c r="B4" s="20"/>
      <c r="C4" s="8" t="s">
        <v>3</v>
      </c>
      <c r="D4" s="488" t="s">
        <v>4</v>
      </c>
      <c r="E4" s="497" t="s">
        <v>212</v>
      </c>
      <c r="F4" s="488" t="s">
        <v>213</v>
      </c>
      <c r="G4" s="497" t="s">
        <v>217</v>
      </c>
      <c r="H4" s="488" t="s">
        <v>218</v>
      </c>
      <c r="I4" s="497" t="s">
        <v>219</v>
      </c>
      <c r="J4" s="488" t="s">
        <v>220</v>
      </c>
      <c r="K4" s="497" t="s">
        <v>221</v>
      </c>
      <c r="L4" s="488" t="s">
        <v>222</v>
      </c>
      <c r="M4" s="497" t="s">
        <v>223</v>
      </c>
      <c r="N4" s="488" t="s">
        <v>224</v>
      </c>
      <c r="O4" s="497" t="s">
        <v>225</v>
      </c>
      <c r="P4" s="488" t="s">
        <v>226</v>
      </c>
      <c r="Q4" s="497" t="s">
        <v>227</v>
      </c>
      <c r="R4" s="488" t="s">
        <v>228</v>
      </c>
      <c r="S4" s="497" t="s">
        <v>229</v>
      </c>
      <c r="T4" s="518"/>
      <c r="U4" s="518"/>
      <c r="V4" s="518"/>
      <c r="W4" s="518"/>
      <c r="X4" s="518"/>
      <c r="Y4" s="518"/>
      <c r="Z4" s="518"/>
      <c r="AA4" s="518"/>
      <c r="AB4" s="518"/>
      <c r="AC4" s="518"/>
      <c r="AD4" s="518"/>
      <c r="AE4" s="518"/>
      <c r="AF4" s="518"/>
      <c r="AG4" s="518"/>
      <c r="AH4" s="518"/>
      <c r="AI4" s="518"/>
    </row>
    <row r="5" ht="14.25">
      <c r="B5" s="20"/>
      <c r="C5" s="8" t="s">
        <v>36</v>
      </c>
      <c r="D5" s="462">
        <v>25.300000000000001</v>
      </c>
      <c r="E5" s="463">
        <v>28.600000000000001</v>
      </c>
      <c r="F5" s="462">
        <v>29.5</v>
      </c>
      <c r="G5" s="463">
        <v>30.199999999999999</v>
      </c>
      <c r="H5" s="462">
        <v>33.200000000000003</v>
      </c>
      <c r="I5" s="463">
        <v>54.299999999999997</v>
      </c>
      <c r="J5" s="462">
        <v>44.799999999999997</v>
      </c>
      <c r="K5" s="463">
        <v>35.799999999999997</v>
      </c>
      <c r="L5" s="462">
        <v>35.799999999999997</v>
      </c>
      <c r="M5" s="463">
        <v>44.799999999999997</v>
      </c>
      <c r="N5" s="462">
        <v>54.299999999999997</v>
      </c>
      <c r="O5" s="463">
        <v>33.200000000000003</v>
      </c>
      <c r="P5" s="462">
        <v>30.199999999999999</v>
      </c>
      <c r="Q5" s="463">
        <v>29.5</v>
      </c>
      <c r="R5" s="462">
        <v>28.600000000000001</v>
      </c>
      <c r="S5" s="463">
        <v>25.300000000000001</v>
      </c>
      <c r="T5" s="518"/>
      <c r="U5" s="518"/>
      <c r="V5" s="518"/>
      <c r="W5" s="518"/>
      <c r="X5" s="518"/>
      <c r="Y5" s="518"/>
      <c r="Z5" s="518"/>
      <c r="AA5" s="518"/>
      <c r="AB5" s="518"/>
      <c r="AC5" s="518"/>
      <c r="AD5" s="518"/>
      <c r="AE5" s="518"/>
      <c r="AF5" s="518"/>
      <c r="AG5" s="518"/>
      <c r="AH5" s="518"/>
      <c r="AI5" s="518"/>
    </row>
    <row r="6" ht="14.25">
      <c r="B6" s="47"/>
      <c r="C6" s="8" t="s">
        <v>37</v>
      </c>
      <c r="D6" s="522">
        <f>D3*D5</f>
        <v>0</v>
      </c>
      <c r="E6" s="523">
        <f>E3*E5</f>
        <v>0</v>
      </c>
      <c r="F6" s="522">
        <f>F3*F5</f>
        <v>0</v>
      </c>
      <c r="G6" s="523">
        <f>G3*G5</f>
        <v>0</v>
      </c>
      <c r="H6" s="522">
        <f>H3*H5</f>
        <v>0</v>
      </c>
      <c r="I6" s="523">
        <f>I3*I5</f>
        <v>0</v>
      </c>
      <c r="J6" s="522">
        <f>J3*J5</f>
        <v>0</v>
      </c>
      <c r="K6" s="523">
        <f>K3*K5</f>
        <v>0</v>
      </c>
      <c r="L6" s="522">
        <f>L3*L5</f>
        <v>0</v>
      </c>
      <c r="M6" s="523">
        <f>M3*M5</f>
        <v>0</v>
      </c>
      <c r="N6" s="522">
        <f>N3*N5</f>
        <v>0</v>
      </c>
      <c r="O6" s="523">
        <f>O3*O5</f>
        <v>0</v>
      </c>
      <c r="P6" s="522">
        <f>P3*P5</f>
        <v>0</v>
      </c>
      <c r="Q6" s="523">
        <f>Q3*Q5</f>
        <v>0</v>
      </c>
      <c r="R6" s="522">
        <f>R3*R5</f>
        <v>0</v>
      </c>
      <c r="S6" s="523">
        <f>S3*S5</f>
        <v>0</v>
      </c>
      <c r="T6" s="518"/>
      <c r="U6" s="518"/>
      <c r="V6" s="518"/>
      <c r="W6" s="518"/>
      <c r="X6" s="518"/>
      <c r="Y6" s="518"/>
      <c r="Z6" s="518"/>
      <c r="AA6" s="518"/>
      <c r="AB6" s="518"/>
      <c r="AC6" s="518"/>
      <c r="AD6" s="518"/>
      <c r="AE6" s="518"/>
      <c r="AF6" s="518"/>
      <c r="AG6" s="518"/>
      <c r="AH6" s="518"/>
      <c r="AI6" s="518"/>
    </row>
    <row r="7" ht="14.25">
      <c r="B7" s="7">
        <v>6</v>
      </c>
      <c r="C7" s="58"/>
      <c r="D7" s="524"/>
      <c r="E7" s="521"/>
      <c r="F7" s="523"/>
      <c r="G7" s="521"/>
      <c r="H7" s="523"/>
      <c r="I7" s="521"/>
      <c r="J7" s="523"/>
      <c r="K7" s="521"/>
      <c r="L7" s="523"/>
      <c r="M7" s="521"/>
      <c r="N7" s="523"/>
      <c r="O7" s="521"/>
      <c r="P7" s="523"/>
      <c r="Q7" s="521"/>
      <c r="R7" s="523"/>
      <c r="S7" s="521"/>
      <c r="T7" s="518"/>
      <c r="U7" s="518"/>
      <c r="V7" s="518"/>
      <c r="W7" s="518"/>
      <c r="X7" s="518"/>
      <c r="Y7" s="518"/>
      <c r="Z7" s="518"/>
      <c r="AA7" s="518"/>
      <c r="AB7" s="518"/>
      <c r="AC7" s="518"/>
      <c r="AD7" s="518"/>
      <c r="AE7" s="518"/>
      <c r="AF7" s="518"/>
      <c r="AG7" s="518"/>
      <c r="AH7" s="518"/>
      <c r="AI7" s="518"/>
    </row>
    <row r="8" ht="14.25">
      <c r="B8" s="20"/>
      <c r="C8" s="8" t="s">
        <v>3</v>
      </c>
      <c r="D8" s="488" t="s">
        <v>38</v>
      </c>
      <c r="E8" s="497" t="s">
        <v>39</v>
      </c>
      <c r="F8" s="488" t="s">
        <v>40</v>
      </c>
      <c r="G8" s="497" t="s">
        <v>230</v>
      </c>
      <c r="H8" s="488" t="s">
        <v>231</v>
      </c>
      <c r="I8" s="497" t="s">
        <v>232</v>
      </c>
      <c r="J8" s="488" t="s">
        <v>233</v>
      </c>
      <c r="K8" s="497" t="s">
        <v>234</v>
      </c>
      <c r="L8" s="488" t="s">
        <v>235</v>
      </c>
      <c r="M8" s="497" t="s">
        <v>236</v>
      </c>
      <c r="N8" s="488" t="s">
        <v>237</v>
      </c>
      <c r="O8" s="497" t="s">
        <v>238</v>
      </c>
      <c r="P8" s="488" t="s">
        <v>239</v>
      </c>
      <c r="Q8" s="497" t="s">
        <v>240</v>
      </c>
      <c r="R8" s="488" t="s">
        <v>241</v>
      </c>
      <c r="S8" s="497" t="s">
        <v>242</v>
      </c>
      <c r="T8" s="518"/>
      <c r="U8" s="518"/>
      <c r="V8" s="518"/>
      <c r="W8" s="518"/>
      <c r="X8" s="518"/>
      <c r="Y8" s="518"/>
      <c r="Z8" s="518"/>
      <c r="AA8" s="518"/>
      <c r="AB8" s="518"/>
      <c r="AC8" s="518"/>
      <c r="AD8" s="518"/>
      <c r="AE8" s="518"/>
      <c r="AF8" s="518"/>
      <c r="AG8" s="518"/>
      <c r="AH8" s="518"/>
      <c r="AI8" s="518"/>
    </row>
    <row r="9" ht="14.25">
      <c r="B9" s="20"/>
      <c r="C9" s="8" t="s">
        <v>36</v>
      </c>
      <c r="D9" s="462">
        <v>25.300000000000001</v>
      </c>
      <c r="E9" s="463">
        <v>28.600000000000001</v>
      </c>
      <c r="F9" s="462">
        <v>29.5</v>
      </c>
      <c r="G9" s="463">
        <v>30.199999999999999</v>
      </c>
      <c r="H9" s="462">
        <v>33.200000000000003</v>
      </c>
      <c r="I9" s="463">
        <v>54.299999999999997</v>
      </c>
      <c r="J9" s="462">
        <v>44.799999999999997</v>
      </c>
      <c r="K9" s="463">
        <v>35.799999999999997</v>
      </c>
      <c r="L9" s="462">
        <v>35.799999999999997</v>
      </c>
      <c r="M9" s="463">
        <v>44.799999999999997</v>
      </c>
      <c r="N9" s="462">
        <v>54.299999999999997</v>
      </c>
      <c r="O9" s="463">
        <v>33.200000000000003</v>
      </c>
      <c r="P9" s="462">
        <v>30.199999999999999</v>
      </c>
      <c r="Q9" s="463">
        <v>29.5</v>
      </c>
      <c r="R9" s="462">
        <v>28.600000000000001</v>
      </c>
      <c r="S9" s="463">
        <v>25.300000000000001</v>
      </c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518"/>
    </row>
    <row r="10" ht="14.25">
      <c r="B10" s="47"/>
      <c r="C10" s="8" t="s">
        <v>37</v>
      </c>
      <c r="D10" s="522">
        <f>D7*D9</f>
        <v>0</v>
      </c>
      <c r="E10" s="523">
        <f>E7*E9</f>
        <v>0</v>
      </c>
      <c r="F10" s="522">
        <f>F7*F9</f>
        <v>0</v>
      </c>
      <c r="G10" s="523">
        <f>G7*G9</f>
        <v>0</v>
      </c>
      <c r="H10" s="522">
        <f>H7*H9</f>
        <v>0</v>
      </c>
      <c r="I10" s="523">
        <f>I7*I9</f>
        <v>0</v>
      </c>
      <c r="J10" s="522">
        <f>J7*J9</f>
        <v>0</v>
      </c>
      <c r="K10" s="523">
        <f>K7*K9</f>
        <v>0</v>
      </c>
      <c r="L10" s="522">
        <f>L7*L9</f>
        <v>0</v>
      </c>
      <c r="M10" s="523">
        <f>M7*M9</f>
        <v>0</v>
      </c>
      <c r="N10" s="522">
        <f>N7*N9</f>
        <v>0</v>
      </c>
      <c r="O10" s="523">
        <f>O7*O9</f>
        <v>0</v>
      </c>
      <c r="P10" s="522">
        <f>P7*P9</f>
        <v>0</v>
      </c>
      <c r="Q10" s="523">
        <f>Q7*Q9</f>
        <v>0</v>
      </c>
      <c r="R10" s="522">
        <f>R7*R9</f>
        <v>0</v>
      </c>
      <c r="S10" s="523">
        <f>S7*S9</f>
        <v>0</v>
      </c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518"/>
    </row>
    <row r="11" ht="14.25">
      <c r="B11" s="7">
        <v>5</v>
      </c>
      <c r="C11" s="58"/>
      <c r="D11" s="525"/>
      <c r="E11" s="526"/>
      <c r="F11" s="527"/>
      <c r="G11" s="521"/>
      <c r="H11" s="523"/>
      <c r="I11" s="528">
        <v>460000</v>
      </c>
      <c r="J11" s="529">
        <v>460000</v>
      </c>
      <c r="K11" s="528">
        <v>460000</v>
      </c>
      <c r="L11" s="529">
        <v>460000</v>
      </c>
      <c r="M11" s="528">
        <v>460000</v>
      </c>
      <c r="N11" s="530">
        <v>470000</v>
      </c>
      <c r="O11" s="521"/>
      <c r="P11" s="523"/>
      <c r="Q11" s="531">
        <v>460000</v>
      </c>
      <c r="R11" s="523"/>
      <c r="S11" s="521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518"/>
    </row>
    <row r="12" ht="14.25">
      <c r="B12" s="20"/>
      <c r="C12" s="8" t="s">
        <v>3</v>
      </c>
      <c r="D12" s="488" t="s">
        <v>70</v>
      </c>
      <c r="E12" s="497" t="s">
        <v>71</v>
      </c>
      <c r="F12" s="488" t="s">
        <v>72</v>
      </c>
      <c r="G12" s="497" t="s">
        <v>243</v>
      </c>
      <c r="H12" s="488" t="s">
        <v>244</v>
      </c>
      <c r="I12" s="532" t="s">
        <v>245</v>
      </c>
      <c r="J12" s="533" t="s">
        <v>246</v>
      </c>
      <c r="K12" s="532" t="s">
        <v>247</v>
      </c>
      <c r="L12" s="533" t="s">
        <v>248</v>
      </c>
      <c r="M12" s="532" t="s">
        <v>249</v>
      </c>
      <c r="N12" s="534" t="s">
        <v>250</v>
      </c>
      <c r="O12" s="497" t="s">
        <v>251</v>
      </c>
      <c r="P12" s="488" t="s">
        <v>252</v>
      </c>
      <c r="Q12" s="535" t="s">
        <v>253</v>
      </c>
      <c r="R12" s="488" t="s">
        <v>254</v>
      </c>
      <c r="S12" s="497" t="s">
        <v>255</v>
      </c>
      <c r="T12" s="518"/>
      <c r="U12" s="518"/>
      <c r="V12" s="518"/>
      <c r="W12" s="518"/>
      <c r="X12" s="518"/>
      <c r="Y12" s="518"/>
      <c r="Z12" s="518"/>
      <c r="AA12" s="518"/>
      <c r="AB12" s="518"/>
      <c r="AC12" s="518"/>
      <c r="AD12" s="518"/>
      <c r="AE12" s="518"/>
      <c r="AF12" s="518"/>
      <c r="AG12" s="518"/>
      <c r="AH12" s="518"/>
      <c r="AI12" s="518"/>
    </row>
    <row r="13" ht="14.25">
      <c r="B13" s="20"/>
      <c r="C13" s="8" t="s">
        <v>36</v>
      </c>
      <c r="D13" s="462">
        <v>25.300000000000001</v>
      </c>
      <c r="E13" s="463">
        <v>28.600000000000001</v>
      </c>
      <c r="F13" s="462">
        <v>29.5</v>
      </c>
      <c r="G13" s="463">
        <v>30.199999999999999</v>
      </c>
      <c r="H13" s="462">
        <v>33.200000000000003</v>
      </c>
      <c r="I13" s="71">
        <v>54.299999999999997</v>
      </c>
      <c r="J13" s="480">
        <v>44.799999999999997</v>
      </c>
      <c r="K13" s="479">
        <v>35.799999999999997</v>
      </c>
      <c r="L13" s="480">
        <v>35.799999999999997</v>
      </c>
      <c r="M13" s="479">
        <v>44.799999999999997</v>
      </c>
      <c r="N13" s="110">
        <v>54.299999999999997</v>
      </c>
      <c r="O13" s="463">
        <v>33.200000000000003</v>
      </c>
      <c r="P13" s="462">
        <v>30.199999999999999</v>
      </c>
      <c r="Q13" s="73">
        <v>29.5</v>
      </c>
      <c r="R13" s="462">
        <v>28.600000000000001</v>
      </c>
      <c r="S13" s="86">
        <v>25.300000000000001</v>
      </c>
      <c r="T13" s="518"/>
      <c r="U13" s="518"/>
      <c r="V13" s="518"/>
      <c r="W13" s="518"/>
      <c r="X13" s="518"/>
      <c r="Y13" s="518"/>
      <c r="Z13" s="518"/>
      <c r="AA13" s="518"/>
      <c r="AB13" s="518"/>
      <c r="AC13" s="518"/>
      <c r="AD13" s="518"/>
      <c r="AE13" s="518"/>
      <c r="AF13" s="518"/>
      <c r="AG13" s="518"/>
      <c r="AH13" s="518"/>
      <c r="AI13" s="518"/>
    </row>
    <row r="14" ht="14.25">
      <c r="B14" s="47"/>
      <c r="C14" s="8" t="s">
        <v>37</v>
      </c>
      <c r="D14" s="522">
        <f>D11*D13</f>
        <v>0</v>
      </c>
      <c r="E14" s="523">
        <f>E11*E13</f>
        <v>0</v>
      </c>
      <c r="F14" s="522">
        <f>F11*F13</f>
        <v>0</v>
      </c>
      <c r="G14" s="523">
        <f>G11*G13</f>
        <v>0</v>
      </c>
      <c r="H14" s="522">
        <f>H11*H13</f>
        <v>0</v>
      </c>
      <c r="I14" s="536">
        <f>I11*I13</f>
        <v>24978000</v>
      </c>
      <c r="J14" s="537">
        <f>J11*J13</f>
        <v>20608000</v>
      </c>
      <c r="K14" s="538">
        <f>K11*K13</f>
        <v>16467999.999999998</v>
      </c>
      <c r="L14" s="537">
        <f>L11*L13</f>
        <v>16467999.999999998</v>
      </c>
      <c r="M14" s="538">
        <f>M11*M13</f>
        <v>20608000</v>
      </c>
      <c r="N14" s="539">
        <f>N11*N13</f>
        <v>25521000</v>
      </c>
      <c r="O14" s="523">
        <f>O11*O13</f>
        <v>0</v>
      </c>
      <c r="P14" s="522">
        <f>P11*P13</f>
        <v>0</v>
      </c>
      <c r="Q14" s="540">
        <f>Q11*Q13</f>
        <v>13570000</v>
      </c>
      <c r="R14" s="522">
        <f>R11*R13</f>
        <v>0</v>
      </c>
      <c r="S14" s="541">
        <f>S11*S13</f>
        <v>0</v>
      </c>
      <c r="T14" s="518"/>
      <c r="U14" s="518"/>
      <c r="V14" s="518"/>
      <c r="W14" s="518"/>
      <c r="X14" s="518"/>
      <c r="Y14" s="518"/>
      <c r="Z14" s="518"/>
      <c r="AA14" s="518"/>
      <c r="AB14" s="518"/>
      <c r="AC14" s="518"/>
      <c r="AD14" s="518"/>
      <c r="AE14" s="518"/>
      <c r="AF14" s="518"/>
      <c r="AG14" s="518"/>
      <c r="AH14" s="518"/>
      <c r="AI14" s="518"/>
    </row>
    <row r="15" ht="14.25">
      <c r="B15" s="7">
        <v>4</v>
      </c>
      <c r="C15" s="58"/>
      <c r="D15" s="525"/>
      <c r="E15" s="526"/>
      <c r="F15" s="527"/>
      <c r="G15" s="531"/>
      <c r="H15" s="542"/>
      <c r="I15" s="528">
        <v>450000</v>
      </c>
      <c r="J15" s="529">
        <v>450000</v>
      </c>
      <c r="K15" s="528">
        <v>450000</v>
      </c>
      <c r="L15" s="529">
        <v>450000</v>
      </c>
      <c r="M15" s="528">
        <v>450000</v>
      </c>
      <c r="N15" s="530">
        <v>460000</v>
      </c>
      <c r="O15" s="526"/>
      <c r="P15" s="523"/>
      <c r="Q15" s="531">
        <v>450000</v>
      </c>
      <c r="R15" s="527"/>
      <c r="S15" s="526"/>
      <c r="T15" s="518"/>
      <c r="U15" s="518"/>
      <c r="V15" s="518"/>
      <c r="W15" s="518"/>
      <c r="X15" s="518"/>
      <c r="Y15" s="518"/>
      <c r="Z15" s="518"/>
      <c r="AA15" s="518"/>
      <c r="AB15" s="518"/>
      <c r="AC15" s="518"/>
      <c r="AD15" s="518"/>
      <c r="AE15" s="518"/>
      <c r="AF15" s="518"/>
      <c r="AG15" s="518"/>
      <c r="AH15" s="518"/>
      <c r="AI15" s="518"/>
    </row>
    <row r="16" ht="14.25">
      <c r="B16" s="20"/>
      <c r="C16" s="8" t="s">
        <v>3</v>
      </c>
      <c r="D16" s="488" t="s">
        <v>102</v>
      </c>
      <c r="E16" s="497" t="s">
        <v>103</v>
      </c>
      <c r="F16" s="488" t="s">
        <v>104</v>
      </c>
      <c r="G16" s="535" t="s">
        <v>214</v>
      </c>
      <c r="H16" s="491" t="s">
        <v>256</v>
      </c>
      <c r="I16" s="532" t="s">
        <v>257</v>
      </c>
      <c r="J16" s="533" t="s">
        <v>258</v>
      </c>
      <c r="K16" s="532" t="s">
        <v>259</v>
      </c>
      <c r="L16" s="533" t="s">
        <v>260</v>
      </c>
      <c r="M16" s="532" t="s">
        <v>261</v>
      </c>
      <c r="N16" s="534" t="s">
        <v>262</v>
      </c>
      <c r="O16" s="497" t="s">
        <v>263</v>
      </c>
      <c r="P16" s="488" t="s">
        <v>264</v>
      </c>
      <c r="Q16" s="535" t="s">
        <v>265</v>
      </c>
      <c r="R16" s="488" t="s">
        <v>266</v>
      </c>
      <c r="S16" s="497" t="s">
        <v>267</v>
      </c>
      <c r="T16" s="518"/>
      <c r="U16" s="518"/>
      <c r="V16" s="518"/>
      <c r="W16" s="518"/>
      <c r="X16" s="518"/>
      <c r="Y16" s="518"/>
      <c r="Z16" s="518"/>
      <c r="AA16" s="518"/>
      <c r="AB16" s="518"/>
      <c r="AC16" s="518"/>
      <c r="AD16" s="518"/>
      <c r="AE16" s="518"/>
      <c r="AF16" s="518"/>
      <c r="AG16" s="518"/>
      <c r="AH16" s="518"/>
      <c r="AI16" s="518"/>
    </row>
    <row r="17" ht="14.25">
      <c r="B17" s="20"/>
      <c r="C17" s="8" t="s">
        <v>36</v>
      </c>
      <c r="D17" s="462">
        <v>25.300000000000001</v>
      </c>
      <c r="E17" s="463">
        <v>28.600000000000001</v>
      </c>
      <c r="F17" s="462">
        <v>29.5</v>
      </c>
      <c r="G17" s="269">
        <v>30.199999999999999</v>
      </c>
      <c r="H17" s="32">
        <v>33.200000000000003</v>
      </c>
      <c r="I17" s="479">
        <v>54.299999999999997</v>
      </c>
      <c r="J17" s="480">
        <v>44.799999999999997</v>
      </c>
      <c r="K17" s="73">
        <v>35.799999999999997</v>
      </c>
      <c r="L17" s="110">
        <v>35.799999999999997</v>
      </c>
      <c r="M17" s="479">
        <v>44.799999999999997</v>
      </c>
      <c r="N17" s="110">
        <v>54.299999999999997</v>
      </c>
      <c r="O17" s="463">
        <v>33.200000000000003</v>
      </c>
      <c r="P17" s="462">
        <v>30.199999999999999</v>
      </c>
      <c r="Q17" s="73">
        <v>29.5</v>
      </c>
      <c r="R17" s="462">
        <v>28.600000000000001</v>
      </c>
      <c r="S17" s="463">
        <v>25.300000000000001</v>
      </c>
      <c r="T17" s="518"/>
      <c r="U17" s="518"/>
      <c r="V17" s="518"/>
      <c r="W17" s="518"/>
      <c r="X17" s="518"/>
      <c r="Y17" s="518"/>
      <c r="Z17" s="518"/>
      <c r="AA17" s="518"/>
      <c r="AB17" s="518"/>
      <c r="AC17" s="518"/>
      <c r="AD17" s="518"/>
      <c r="AE17" s="518"/>
      <c r="AF17" s="518"/>
      <c r="AG17" s="518"/>
      <c r="AH17" s="518"/>
      <c r="AI17" s="518"/>
    </row>
    <row r="18" ht="14.25">
      <c r="B18" s="47"/>
      <c r="C18" s="8" t="s">
        <v>37</v>
      </c>
      <c r="D18" s="522">
        <f>D15*D17</f>
        <v>0</v>
      </c>
      <c r="E18" s="523">
        <f>E15*E17</f>
        <v>0</v>
      </c>
      <c r="F18" s="522">
        <f>F15*F17</f>
        <v>0</v>
      </c>
      <c r="G18" s="543">
        <f>G15*G17</f>
        <v>0</v>
      </c>
      <c r="H18" s="544">
        <f>H15*H17</f>
        <v>0</v>
      </c>
      <c r="I18" s="538">
        <f>I15*I17</f>
        <v>24435000</v>
      </c>
      <c r="J18" s="537">
        <f>J15*J17</f>
        <v>20160000</v>
      </c>
      <c r="K18" s="540">
        <f>K15*K17</f>
        <v>16109999.999999998</v>
      </c>
      <c r="L18" s="539">
        <f>L15*L17</f>
        <v>16109999.999999998</v>
      </c>
      <c r="M18" s="538">
        <f>M15*M17</f>
        <v>20160000</v>
      </c>
      <c r="N18" s="539">
        <f>N15*N17</f>
        <v>24978000</v>
      </c>
      <c r="O18" s="523">
        <f>O15*O17</f>
        <v>0</v>
      </c>
      <c r="P18" s="522">
        <f>P15*P17</f>
        <v>0</v>
      </c>
      <c r="Q18" s="540">
        <f>Q15*Q17</f>
        <v>13275000</v>
      </c>
      <c r="R18" s="522">
        <f>R15*R17</f>
        <v>0</v>
      </c>
      <c r="S18" s="545">
        <f>S15*S17</f>
        <v>0</v>
      </c>
      <c r="T18" s="518"/>
      <c r="U18" s="518"/>
      <c r="V18" s="518"/>
      <c r="W18" s="518"/>
      <c r="X18" s="518"/>
      <c r="Y18" s="518"/>
      <c r="Z18" s="518"/>
      <c r="AA18" s="518"/>
      <c r="AB18" s="518"/>
      <c r="AC18" s="518"/>
      <c r="AD18" s="518"/>
      <c r="AE18" s="518"/>
      <c r="AF18" s="518"/>
      <c r="AG18" s="518"/>
      <c r="AH18" s="518"/>
      <c r="AI18" s="518"/>
    </row>
    <row r="19" ht="14.25">
      <c r="B19" s="7">
        <v>3</v>
      </c>
      <c r="C19" s="58"/>
      <c r="D19" s="546"/>
      <c r="E19" s="547"/>
      <c r="F19" s="548"/>
      <c r="G19" s="547"/>
      <c r="H19" s="549"/>
      <c r="I19" s="547"/>
      <c r="J19" s="548"/>
      <c r="K19" s="547"/>
      <c r="L19" s="548"/>
      <c r="M19" s="547"/>
      <c r="N19" s="548"/>
      <c r="O19" s="547"/>
      <c r="P19" s="548"/>
      <c r="Q19" s="547"/>
      <c r="R19" s="547"/>
      <c r="S19" s="547"/>
      <c r="T19" s="518"/>
      <c r="U19" s="518"/>
      <c r="V19" s="518"/>
      <c r="W19" s="518"/>
      <c r="X19" s="518"/>
      <c r="Y19" s="518"/>
      <c r="Z19" s="518"/>
      <c r="AA19" s="518"/>
      <c r="AB19" s="518"/>
      <c r="AC19" s="518"/>
      <c r="AD19" s="518"/>
      <c r="AE19" s="518"/>
      <c r="AF19" s="518"/>
      <c r="AG19" s="518"/>
      <c r="AH19" s="518"/>
      <c r="AI19" s="518"/>
    </row>
    <row r="20" ht="14.25">
      <c r="B20" s="20"/>
      <c r="C20" s="8" t="s">
        <v>3</v>
      </c>
      <c r="D20" s="488" t="s">
        <v>134</v>
      </c>
      <c r="E20" s="497" t="s">
        <v>135</v>
      </c>
      <c r="F20" s="488" t="s">
        <v>136</v>
      </c>
      <c r="G20" s="497" t="s">
        <v>268</v>
      </c>
      <c r="H20" s="491" t="s">
        <v>269</v>
      </c>
      <c r="I20" s="497" t="s">
        <v>270</v>
      </c>
      <c r="J20" s="550" t="s">
        <v>271</v>
      </c>
      <c r="K20" s="497" t="s">
        <v>272</v>
      </c>
      <c r="L20" s="488" t="s">
        <v>273</v>
      </c>
      <c r="M20" s="497" t="s">
        <v>274</v>
      </c>
      <c r="N20" s="488" t="s">
        <v>275</v>
      </c>
      <c r="O20" s="497" t="s">
        <v>276</v>
      </c>
      <c r="P20" s="488" t="s">
        <v>277</v>
      </c>
      <c r="Q20" s="488" t="s">
        <v>278</v>
      </c>
      <c r="R20" s="488" t="s">
        <v>279</v>
      </c>
      <c r="S20" s="497" t="s">
        <v>280</v>
      </c>
      <c r="T20" s="518"/>
      <c r="U20" s="518"/>
      <c r="V20" s="518"/>
      <c r="W20" s="518"/>
      <c r="X20" s="518"/>
      <c r="Y20" s="518"/>
      <c r="Z20" s="518"/>
      <c r="AA20" s="518"/>
      <c r="AB20" s="518"/>
      <c r="AC20" s="518"/>
      <c r="AD20" s="518"/>
      <c r="AE20" s="518"/>
      <c r="AF20" s="518"/>
      <c r="AG20" s="518"/>
      <c r="AH20" s="518"/>
      <c r="AI20" s="518"/>
    </row>
    <row r="21" ht="14.25">
      <c r="B21" s="20"/>
      <c r="C21" s="8" t="s">
        <v>36</v>
      </c>
      <c r="D21" s="462">
        <v>25.300000000000001</v>
      </c>
      <c r="E21" s="86">
        <v>28.600000000000001</v>
      </c>
      <c r="F21" s="462">
        <v>29.5</v>
      </c>
      <c r="G21" s="463">
        <v>30.199999999999999</v>
      </c>
      <c r="H21" s="32">
        <v>33.200000000000003</v>
      </c>
      <c r="I21" s="551">
        <v>54.299999999999997</v>
      </c>
      <c r="J21" s="552">
        <v>44.799999999999997</v>
      </c>
      <c r="K21" s="463">
        <v>35.799999999999997</v>
      </c>
      <c r="L21" s="462">
        <v>35.799999999999997</v>
      </c>
      <c r="M21" s="463">
        <v>44.799999999999997</v>
      </c>
      <c r="N21" s="462">
        <v>54.299999999999997</v>
      </c>
      <c r="O21" s="463">
        <v>33.200000000000003</v>
      </c>
      <c r="P21" s="462">
        <v>30.199999999999999</v>
      </c>
      <c r="Q21" s="462">
        <v>29.5</v>
      </c>
      <c r="R21" s="462">
        <v>28.600000000000001</v>
      </c>
      <c r="S21" s="481">
        <v>25.300000000000001</v>
      </c>
      <c r="T21" s="518"/>
      <c r="U21" s="518"/>
      <c r="V21" s="518"/>
      <c r="W21" s="518"/>
      <c r="X21" s="518"/>
      <c r="Y21" s="518"/>
      <c r="Z21" s="518"/>
      <c r="AA21" s="518"/>
      <c r="AB21" s="518"/>
      <c r="AC21" s="518"/>
      <c r="AD21" s="518"/>
      <c r="AE21" s="518"/>
      <c r="AF21" s="518"/>
      <c r="AG21" s="518"/>
      <c r="AH21" s="518"/>
      <c r="AI21" s="518"/>
    </row>
    <row r="22" ht="14.25">
      <c r="B22" s="47"/>
      <c r="C22" s="8" t="s">
        <v>37</v>
      </c>
      <c r="D22" s="522">
        <f>D19*D21</f>
        <v>0</v>
      </c>
      <c r="E22" s="541">
        <f>E19*E21</f>
        <v>0</v>
      </c>
      <c r="F22" s="522">
        <f>F19*F21</f>
        <v>0</v>
      </c>
      <c r="G22" s="523">
        <f>G19*G21</f>
        <v>0</v>
      </c>
      <c r="H22" s="544">
        <f>H19*H21</f>
        <v>0</v>
      </c>
      <c r="I22" s="553">
        <f>I19*I21</f>
        <v>0</v>
      </c>
      <c r="J22" s="554">
        <f>J19*J21</f>
        <v>0</v>
      </c>
      <c r="K22" s="523">
        <f>K19*K21</f>
        <v>0</v>
      </c>
      <c r="L22" s="522">
        <f>L19*L21</f>
        <v>0</v>
      </c>
      <c r="M22" s="523">
        <f>M19*M21</f>
        <v>0</v>
      </c>
      <c r="N22" s="522">
        <f>N19*N21</f>
        <v>0</v>
      </c>
      <c r="O22" s="523">
        <f>O19*O21</f>
        <v>0</v>
      </c>
      <c r="P22" s="522">
        <f>P19*P21</f>
        <v>0</v>
      </c>
      <c r="Q22" s="522">
        <f>Q19*Q21</f>
        <v>0</v>
      </c>
      <c r="R22" s="522">
        <f>R19*R21</f>
        <v>0</v>
      </c>
      <c r="S22" s="523">
        <v>0</v>
      </c>
      <c r="T22" s="518"/>
      <c r="U22" s="518"/>
      <c r="V22" s="518"/>
      <c r="W22" s="518"/>
      <c r="X22" s="518"/>
      <c r="Y22" s="518"/>
      <c r="Z22" s="518"/>
      <c r="AA22" s="518"/>
      <c r="AB22" s="518"/>
      <c r="AC22" s="518"/>
      <c r="AD22" s="518"/>
      <c r="AE22" s="518"/>
      <c r="AF22" s="518"/>
      <c r="AG22" s="518"/>
      <c r="AH22" s="518"/>
      <c r="AI22" s="518"/>
    </row>
    <row r="23" ht="14.25">
      <c r="B23" s="7">
        <v>2</v>
      </c>
      <c r="C23" s="58"/>
      <c r="D23" s="555"/>
      <c r="E23" s="556"/>
      <c r="F23" s="548"/>
      <c r="G23" s="547"/>
      <c r="H23" s="549"/>
      <c r="I23" s="556"/>
      <c r="J23" s="549"/>
      <c r="K23" s="547"/>
      <c r="L23" s="548"/>
      <c r="M23" s="547"/>
      <c r="N23" s="557">
        <v>430000</v>
      </c>
      <c r="O23" s="547"/>
      <c r="P23" s="548"/>
      <c r="Q23" s="547"/>
      <c r="R23" s="558"/>
      <c r="S23" s="559"/>
      <c r="T23" s="518"/>
      <c r="U23" s="518"/>
      <c r="V23" s="518"/>
      <c r="W23" s="518"/>
      <c r="X23" s="518"/>
      <c r="Y23" s="518"/>
      <c r="Z23" s="518"/>
      <c r="AA23" s="518"/>
      <c r="AB23" s="518"/>
      <c r="AC23" s="518"/>
      <c r="AD23" s="518"/>
      <c r="AE23" s="518"/>
      <c r="AF23" s="518"/>
      <c r="AG23" s="518"/>
      <c r="AH23" s="518"/>
      <c r="AI23" s="518"/>
    </row>
    <row r="24" ht="14.25">
      <c r="B24" s="20"/>
      <c r="C24" s="8" t="s">
        <v>3</v>
      </c>
      <c r="D24" s="491" t="s">
        <v>166</v>
      </c>
      <c r="E24" s="494" t="s">
        <v>167</v>
      </c>
      <c r="F24" s="488" t="s">
        <v>168</v>
      </c>
      <c r="G24" s="497" t="s">
        <v>282</v>
      </c>
      <c r="H24" s="491" t="s">
        <v>283</v>
      </c>
      <c r="I24" s="494" t="s">
        <v>284</v>
      </c>
      <c r="J24" s="491" t="s">
        <v>285</v>
      </c>
      <c r="K24" s="497" t="s">
        <v>286</v>
      </c>
      <c r="L24" s="488" t="s">
        <v>287</v>
      </c>
      <c r="M24" s="497" t="s">
        <v>288</v>
      </c>
      <c r="N24" s="560" t="s">
        <v>289</v>
      </c>
      <c r="O24" s="497" t="s">
        <v>290</v>
      </c>
      <c r="P24" s="488" t="s">
        <v>291</v>
      </c>
      <c r="Q24" s="497" t="s">
        <v>292</v>
      </c>
      <c r="R24" s="491" t="s">
        <v>293</v>
      </c>
      <c r="S24" s="497" t="s">
        <v>294</v>
      </c>
      <c r="T24" s="518"/>
      <c r="U24" s="518"/>
      <c r="V24" s="518"/>
      <c r="W24" s="518"/>
      <c r="X24" s="518"/>
      <c r="Y24" s="518"/>
      <c r="Z24" s="518"/>
      <c r="AA24" s="518"/>
      <c r="AB24" s="518"/>
      <c r="AC24" s="518"/>
      <c r="AD24" s="518"/>
      <c r="AE24" s="518"/>
      <c r="AF24" s="518"/>
      <c r="AG24" s="518"/>
      <c r="AH24" s="518"/>
      <c r="AI24" s="518"/>
    </row>
    <row r="25" ht="14.25">
      <c r="B25" s="20"/>
      <c r="C25" s="8">
        <v>3</v>
      </c>
      <c r="D25" s="32">
        <v>25.300000000000001</v>
      </c>
      <c r="E25" s="33">
        <v>28.600000000000001</v>
      </c>
      <c r="F25" s="462">
        <v>29.5</v>
      </c>
      <c r="G25" s="463">
        <v>30.199999999999999</v>
      </c>
      <c r="H25" s="32">
        <v>33.200000000000003</v>
      </c>
      <c r="I25" s="33">
        <v>54.299999999999997</v>
      </c>
      <c r="J25" s="32">
        <v>44.799999999999997</v>
      </c>
      <c r="K25" s="463">
        <v>35.799999999999997</v>
      </c>
      <c r="L25" s="462">
        <v>35.799999999999997</v>
      </c>
      <c r="M25" s="463">
        <v>44.799999999999997</v>
      </c>
      <c r="N25" s="480">
        <v>54.299999999999997</v>
      </c>
      <c r="O25" s="86">
        <v>33.200000000000003</v>
      </c>
      <c r="P25" s="74">
        <v>30.199999999999999</v>
      </c>
      <c r="Q25" s="86">
        <v>29.5</v>
      </c>
      <c r="R25" s="32">
        <v>28.600000000000001</v>
      </c>
      <c r="S25" s="463">
        <v>25.300000000000001</v>
      </c>
      <c r="T25" s="518"/>
      <c r="U25" s="518"/>
      <c r="V25" s="518"/>
      <c r="W25" s="518"/>
      <c r="X25" s="518"/>
      <c r="Y25" s="518"/>
      <c r="Z25" s="518"/>
      <c r="AA25" s="518"/>
      <c r="AB25" s="518"/>
      <c r="AC25" s="518"/>
      <c r="AD25" s="518"/>
      <c r="AE25" s="518"/>
      <c r="AF25" s="518"/>
      <c r="AG25" s="518"/>
      <c r="AH25" s="518"/>
      <c r="AI25" s="518"/>
    </row>
    <row r="26" ht="14.25">
      <c r="B26" s="47"/>
      <c r="C26" s="8" t="s">
        <v>37</v>
      </c>
      <c r="D26" s="491">
        <f>D23*D25</f>
        <v>0</v>
      </c>
      <c r="E26" s="494">
        <f>E23*E25</f>
        <v>0</v>
      </c>
      <c r="F26" s="488">
        <f>F23*F25</f>
        <v>0</v>
      </c>
      <c r="G26" s="497">
        <f>G23*G25</f>
        <v>0</v>
      </c>
      <c r="H26" s="491">
        <f>H23*H25</f>
        <v>0</v>
      </c>
      <c r="I26" s="494">
        <f>I23*I25</f>
        <v>0</v>
      </c>
      <c r="J26" s="491">
        <f>J23*J25</f>
        <v>0</v>
      </c>
      <c r="K26" s="497">
        <f>K23*K25</f>
        <v>0</v>
      </c>
      <c r="L26" s="496">
        <f>L23*L25</f>
        <v>0</v>
      </c>
      <c r="M26" s="497">
        <f>M23*M25</f>
        <v>0</v>
      </c>
      <c r="N26" s="493">
        <f>N23*N25</f>
        <v>23349000</v>
      </c>
      <c r="O26" s="561">
        <f>O23*O25</f>
        <v>0</v>
      </c>
      <c r="P26" s="562">
        <f>P23*P25</f>
        <v>0</v>
      </c>
      <c r="Q26" s="561">
        <f>Q23*Q25</f>
        <v>0</v>
      </c>
      <c r="R26" s="495">
        <f>R23*R25</f>
        <v>0</v>
      </c>
      <c r="S26" s="497">
        <f>S23*S25</f>
        <v>0</v>
      </c>
      <c r="T26" s="518"/>
      <c r="U26" s="518"/>
      <c r="V26" s="518"/>
      <c r="W26" s="518"/>
      <c r="X26" s="518"/>
      <c r="Y26" s="518"/>
      <c r="Z26" s="518"/>
      <c r="AA26" s="518"/>
      <c r="AB26" s="518"/>
      <c r="AC26" s="518"/>
      <c r="AD26" s="518"/>
      <c r="AE26" s="518"/>
      <c r="AF26" s="518"/>
      <c r="AG26" s="518"/>
      <c r="AH26" s="518"/>
      <c r="AI26" s="518"/>
    </row>
    <row r="27" ht="14.25">
      <c r="B27" s="7" t="s">
        <v>295</v>
      </c>
      <c r="C27" s="498" t="s">
        <v>198</v>
      </c>
      <c r="D27" s="499"/>
      <c r="E27" s="500"/>
      <c r="F27" s="500"/>
      <c r="G27" s="500"/>
      <c r="H27" s="500"/>
      <c r="I27" s="500"/>
      <c r="J27" s="500"/>
      <c r="K27" s="501"/>
      <c r="L27" s="494"/>
      <c r="M27" s="502"/>
      <c r="N27" s="494"/>
      <c r="O27" s="502"/>
      <c r="P27" s="494"/>
      <c r="Q27" s="502"/>
      <c r="R27" s="494"/>
      <c r="S27" s="503"/>
      <c r="T27" s="518"/>
      <c r="U27" s="518"/>
      <c r="V27" s="518"/>
      <c r="W27" s="518"/>
      <c r="X27" s="518"/>
      <c r="Y27" s="518"/>
      <c r="Z27" s="518"/>
      <c r="AA27" s="518"/>
      <c r="AB27" s="518"/>
      <c r="AC27" s="518"/>
      <c r="AD27" s="518"/>
      <c r="AE27" s="518"/>
      <c r="AF27" s="518"/>
    </row>
    <row r="28" ht="14.25">
      <c r="B28" s="20"/>
      <c r="C28" s="8"/>
      <c r="D28" s="504" t="s">
        <v>199</v>
      </c>
      <c r="E28" s="33"/>
      <c r="F28" s="33"/>
      <c r="G28" s="33"/>
      <c r="H28" s="33"/>
      <c r="I28" s="33"/>
      <c r="J28" s="33"/>
      <c r="K28" s="505"/>
      <c r="L28" s="504" t="s">
        <v>200</v>
      </c>
      <c r="M28" s="33"/>
      <c r="N28" s="33"/>
      <c r="O28" s="33"/>
      <c r="P28" s="33"/>
      <c r="Q28" s="33"/>
      <c r="R28" s="33"/>
      <c r="S28" s="505"/>
      <c r="T28" s="518"/>
      <c r="U28" s="518"/>
      <c r="V28" s="518"/>
      <c r="W28" s="518"/>
      <c r="X28" s="518"/>
      <c r="Y28" s="518"/>
      <c r="Z28" s="518"/>
      <c r="AA28" s="518"/>
      <c r="AB28" s="518"/>
      <c r="AC28" s="518"/>
      <c r="AD28" s="518"/>
      <c r="AE28" s="518"/>
      <c r="AF28" s="518"/>
      <c r="AG28" s="518"/>
      <c r="AH28" s="518"/>
      <c r="AI28" s="518"/>
    </row>
    <row r="29" ht="14.25">
      <c r="B29" s="20"/>
      <c r="C29" s="8"/>
      <c r="D29" s="504">
        <v>283.39999999999998</v>
      </c>
      <c r="E29" s="33"/>
      <c r="F29" s="33"/>
      <c r="G29" s="33"/>
      <c r="H29" s="33"/>
      <c r="I29" s="33"/>
      <c r="J29" s="33"/>
      <c r="K29" s="505"/>
      <c r="L29" s="504">
        <v>282.39999999999998</v>
      </c>
      <c r="M29" s="33"/>
      <c r="N29" s="33"/>
      <c r="O29" s="33"/>
      <c r="P29" s="33"/>
      <c r="Q29" s="33"/>
      <c r="R29" s="33"/>
      <c r="S29" s="505"/>
      <c r="T29" s="518"/>
      <c r="U29" s="518"/>
      <c r="V29" s="518"/>
      <c r="W29" s="518"/>
      <c r="X29" s="518"/>
      <c r="Y29" s="518"/>
      <c r="Z29" s="518"/>
      <c r="AA29" s="518"/>
      <c r="AB29" s="518"/>
      <c r="AC29" s="518"/>
      <c r="AD29" s="518"/>
      <c r="AE29" s="518"/>
      <c r="AF29" s="518"/>
      <c r="AG29" s="518"/>
      <c r="AH29" s="518"/>
      <c r="AI29" s="518"/>
    </row>
    <row r="30" ht="14.25">
      <c r="B30" s="47"/>
      <c r="C30" s="8"/>
      <c r="D30" s="506"/>
      <c r="E30" s="507"/>
      <c r="F30" s="507"/>
      <c r="G30" s="507"/>
      <c r="H30" s="507"/>
      <c r="I30" s="507"/>
      <c r="J30" s="507"/>
      <c r="K30" s="508"/>
      <c r="L30" s="563"/>
      <c r="M30" s="494"/>
      <c r="N30" s="494"/>
      <c r="O30" s="494"/>
      <c r="P30" s="494"/>
      <c r="Q30" s="494"/>
      <c r="R30" s="494"/>
      <c r="S30" s="509"/>
      <c r="T30" s="518"/>
      <c r="U30" s="518"/>
      <c r="V30" s="518"/>
      <c r="W30" s="518"/>
      <c r="X30" s="518"/>
      <c r="Y30" s="518"/>
      <c r="Z30" s="518"/>
      <c r="AA30" s="518"/>
      <c r="AB30" s="518"/>
      <c r="AC30" s="518"/>
      <c r="AD30" s="518"/>
      <c r="AE30" s="518"/>
      <c r="AF30" s="518"/>
      <c r="AG30" s="518"/>
      <c r="AH30" s="518"/>
      <c r="AI30" s="518"/>
    </row>
    <row r="31" ht="14.25">
      <c r="B31" s="7" t="s">
        <v>203</v>
      </c>
      <c r="C31" s="58" t="s">
        <v>204</v>
      </c>
      <c r="D31" s="510">
        <v>21</v>
      </c>
      <c r="E31" s="511"/>
      <c r="F31" s="511"/>
      <c r="G31" s="511"/>
      <c r="H31" s="511"/>
      <c r="I31" s="511"/>
      <c r="J31" s="511"/>
      <c r="K31" s="511"/>
      <c r="L31" s="512"/>
      <c r="M31" s="512"/>
      <c r="N31" s="512"/>
      <c r="O31" s="512"/>
      <c r="P31" s="512"/>
      <c r="Q31" s="512"/>
      <c r="R31" s="512"/>
      <c r="S31" s="564"/>
      <c r="T31" s="518"/>
      <c r="U31" s="518"/>
      <c r="V31" s="518"/>
      <c r="W31" s="518"/>
      <c r="X31" s="518"/>
      <c r="Y31" s="518"/>
      <c r="Z31" s="518"/>
      <c r="AA31" s="518"/>
      <c r="AB31" s="518"/>
      <c r="AC31" s="518"/>
      <c r="AD31" s="518"/>
      <c r="AE31" s="518"/>
      <c r="AF31" s="518"/>
    </row>
    <row r="32" ht="14.25">
      <c r="B32" s="20"/>
      <c r="C32" s="8"/>
      <c r="D32" s="510"/>
      <c r="E32" s="511"/>
      <c r="F32" s="511"/>
      <c r="G32" s="511"/>
      <c r="H32" s="511"/>
      <c r="I32" s="511"/>
      <c r="J32" s="511"/>
      <c r="K32" s="511"/>
      <c r="L32" s="511"/>
      <c r="M32" s="511"/>
      <c r="N32" s="511"/>
      <c r="O32" s="511"/>
      <c r="P32" s="511"/>
      <c r="Q32" s="511"/>
      <c r="R32" s="511"/>
      <c r="S32" s="511"/>
      <c r="T32" s="518"/>
      <c r="U32" s="518"/>
      <c r="V32" s="518"/>
      <c r="W32" s="518"/>
      <c r="X32" s="518"/>
      <c r="Y32" s="518"/>
      <c r="Z32" s="518"/>
      <c r="AA32" s="518"/>
      <c r="AB32" s="518"/>
      <c r="AC32" s="518"/>
      <c r="AD32" s="518"/>
      <c r="AE32" s="518"/>
      <c r="AF32" s="518"/>
      <c r="AG32" s="518"/>
      <c r="AH32" s="518"/>
      <c r="AI32" s="518"/>
    </row>
    <row r="33" ht="14.25">
      <c r="B33" s="20"/>
      <c r="C33" s="8"/>
      <c r="D33" s="510"/>
      <c r="E33" s="511"/>
      <c r="F33" s="511"/>
      <c r="G33" s="511"/>
      <c r="H33" s="511"/>
      <c r="I33" s="511"/>
      <c r="J33" s="511"/>
      <c r="K33" s="511"/>
      <c r="L33" s="511"/>
      <c r="M33" s="511"/>
      <c r="N33" s="511"/>
      <c r="O33" s="511"/>
      <c r="P33" s="511"/>
      <c r="Q33" s="511"/>
      <c r="R33" s="511"/>
      <c r="S33" s="511"/>
      <c r="T33" s="518"/>
      <c r="U33" s="518"/>
      <c r="V33" s="518"/>
      <c r="W33" s="518"/>
      <c r="X33" s="518"/>
      <c r="Y33" s="518"/>
      <c r="Z33" s="518"/>
      <c r="AA33" s="518"/>
      <c r="AB33" s="518"/>
      <c r="AC33" s="518"/>
      <c r="AD33" s="518"/>
      <c r="AE33" s="518"/>
      <c r="AF33" s="518"/>
      <c r="AG33" s="518"/>
      <c r="AH33" s="518"/>
      <c r="AI33" s="518"/>
    </row>
    <row r="34" ht="14.25">
      <c r="B34" s="47"/>
      <c r="C34" s="174"/>
      <c r="D34" s="515"/>
      <c r="E34" s="516"/>
      <c r="F34" s="516"/>
      <c r="G34" s="516"/>
      <c r="H34" s="516"/>
      <c r="I34" s="516"/>
      <c r="J34" s="516"/>
      <c r="K34" s="516"/>
      <c r="L34" s="516"/>
      <c r="M34" s="516"/>
      <c r="N34" s="516"/>
      <c r="O34" s="516"/>
      <c r="P34" s="516"/>
      <c r="Q34" s="516"/>
      <c r="R34" s="516"/>
      <c r="S34" s="565"/>
      <c r="T34" s="518"/>
      <c r="U34" s="518"/>
      <c r="V34" s="518"/>
      <c r="W34" s="518"/>
      <c r="X34" s="518"/>
      <c r="Y34" s="518"/>
      <c r="Z34" s="518"/>
      <c r="AA34" s="518"/>
      <c r="AB34" s="518"/>
      <c r="AC34" s="518"/>
      <c r="AD34" s="518"/>
      <c r="AE34" s="518"/>
      <c r="AF34" s="518"/>
      <c r="AG34" s="518"/>
      <c r="AH34" s="518"/>
      <c r="AI34" s="518"/>
    </row>
  </sheetData>
  <mergeCells count="19">
    <mergeCell ref="B1:G2"/>
    <mergeCell ref="H1:K2"/>
    <mergeCell ref="L1:O2"/>
    <mergeCell ref="P1:S2"/>
    <mergeCell ref="B3:B6"/>
    <mergeCell ref="B7:B10"/>
    <mergeCell ref="B11:B14"/>
    <mergeCell ref="B15:B18"/>
    <mergeCell ref="B19:B22"/>
    <mergeCell ref="B23:B26"/>
    <mergeCell ref="B27:B30"/>
    <mergeCell ref="C27:C30"/>
    <mergeCell ref="D28:K28"/>
    <mergeCell ref="L28:S28"/>
    <mergeCell ref="D29:K29"/>
    <mergeCell ref="L29:S29"/>
    <mergeCell ref="B31:B34"/>
    <mergeCell ref="C31:C34"/>
    <mergeCell ref="D31:S34"/>
  </mergeCells>
  <printOptions headings="0" gridLines="0"/>
  <pageMargins left="0.70078740157480324" right="0.70078740157480324" top="0.75196850393700776" bottom="0.75196850393700776" header="0.29999999999999999" footer="0.29999999999999999"/>
  <pageSetup paperSize="9" scale="66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" sqref="1:1048576">
          <users>
            <user id="1130000063732360" name="Арминэ Мурадян"/>
          </users>
        </userProtectedRange>
      </userProtectedRange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25" zoomScale="100" workbookViewId="0">
      <selection activeCell="A1" activeCellId="0" sqref="A1"/>
    </sheetView>
  </sheetViews>
  <sheetFormatPr defaultRowHeight="14.25"/>
  <cols>
    <col customWidth="1" min="5" max="5" width="13.8515625"/>
    <col customWidth="1" min="6" max="6" width="14.140625"/>
    <col customWidth="1" min="7" max="7" width="13.140625"/>
    <col customWidth="1" min="8" max="8" width="13.57421875"/>
    <col customWidth="1" min="9" max="9" width="11.57421875"/>
    <col customWidth="1" min="10" max="10" width="12.57421875"/>
    <col customWidth="1" min="11" max="11" width="12.140625"/>
    <col customWidth="1" min="12" max="12" width="11.57421875"/>
    <col customWidth="1" min="13" max="13" width="13.28125"/>
    <col customWidth="1" min="14" max="14" width="12.140625"/>
    <col customWidth="1" min="15" max="15" width="12.57421875"/>
    <col customWidth="1" min="16" max="16" width="12.7109375"/>
    <col customWidth="1" min="17" max="17" width="13.140625"/>
    <col customWidth="1" min="18" max="18" width="12.00390625"/>
    <col customWidth="1" min="19" max="19" width="11.140625"/>
  </cols>
  <sheetData>
    <row r="1" ht="14.25">
      <c r="A1" s="1" t="s">
        <v>0</v>
      </c>
      <c r="B1" s="2" t="s">
        <v>215</v>
      </c>
      <c r="C1" s="2"/>
      <c r="D1" s="2"/>
      <c r="E1" s="2"/>
      <c r="F1" s="2"/>
      <c r="G1" s="2"/>
      <c r="H1" s="2" t="s">
        <v>297</v>
      </c>
      <c r="I1" s="2"/>
      <c r="J1" s="2"/>
      <c r="K1" s="2"/>
      <c r="L1" s="3"/>
      <c r="M1" s="3"/>
      <c r="N1" s="3"/>
      <c r="O1" s="3"/>
      <c r="P1" s="3"/>
      <c r="Q1" s="3"/>
      <c r="R1" s="3"/>
      <c r="S1" s="3"/>
      <c r="T1" s="1"/>
    </row>
    <row r="2" ht="14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3"/>
      <c r="T2" s="1"/>
    </row>
    <row r="3" ht="14.25">
      <c r="B3" s="7">
        <v>7</v>
      </c>
      <c r="C3" s="58"/>
      <c r="D3" s="408"/>
      <c r="E3" s="408"/>
      <c r="F3" s="63">
        <v>480000</v>
      </c>
      <c r="G3" s="408"/>
      <c r="H3" s="408"/>
      <c r="I3" s="408"/>
      <c r="J3" s="408"/>
      <c r="K3" s="408"/>
      <c r="L3" s="408"/>
      <c r="M3" s="408"/>
      <c r="N3" s="408"/>
      <c r="O3" s="408"/>
      <c r="P3" s="408"/>
      <c r="Q3" s="63">
        <v>480000</v>
      </c>
      <c r="R3" s="408"/>
      <c r="S3" s="408"/>
    </row>
    <row r="4" ht="14.25">
      <c r="B4" s="20"/>
      <c r="C4" s="8" t="s">
        <v>3</v>
      </c>
      <c r="D4" s="27" t="s">
        <v>4</v>
      </c>
      <c r="E4" s="67" t="s">
        <v>212</v>
      </c>
      <c r="F4" s="189" t="s">
        <v>213</v>
      </c>
      <c r="G4" s="67" t="s">
        <v>217</v>
      </c>
      <c r="H4" s="27" t="s">
        <v>218</v>
      </c>
      <c r="I4" s="67" t="s">
        <v>219</v>
      </c>
      <c r="J4" s="27" t="s">
        <v>220</v>
      </c>
      <c r="K4" s="67" t="s">
        <v>221</v>
      </c>
      <c r="L4" s="27" t="s">
        <v>222</v>
      </c>
      <c r="M4" s="67" t="s">
        <v>223</v>
      </c>
      <c r="N4" s="27" t="s">
        <v>224</v>
      </c>
      <c r="O4" s="67" t="s">
        <v>225</v>
      </c>
      <c r="P4" s="27" t="s">
        <v>226</v>
      </c>
      <c r="Q4" s="68" t="s">
        <v>227</v>
      </c>
      <c r="R4" s="27" t="s">
        <v>228</v>
      </c>
      <c r="S4" s="412" t="s">
        <v>229</v>
      </c>
      <c r="T4" s="31"/>
    </row>
    <row r="5" ht="14.25">
      <c r="B5" s="20"/>
      <c r="C5" s="8" t="s">
        <v>36</v>
      </c>
      <c r="D5" s="38">
        <v>25.300000000000001</v>
      </c>
      <c r="E5" s="72">
        <v>28.600000000000001</v>
      </c>
      <c r="F5" s="110">
        <v>29.5</v>
      </c>
      <c r="G5" s="72">
        <v>30.199999999999999</v>
      </c>
      <c r="H5" s="38">
        <v>33.200000000000003</v>
      </c>
      <c r="I5" s="72">
        <v>54.299999999999997</v>
      </c>
      <c r="J5" s="38">
        <v>44.799999999999997</v>
      </c>
      <c r="K5" s="72">
        <v>35.799999999999997</v>
      </c>
      <c r="L5" s="38">
        <v>35.799999999999997</v>
      </c>
      <c r="M5" s="72">
        <v>44.799999999999997</v>
      </c>
      <c r="N5" s="38">
        <v>54.299999999999997</v>
      </c>
      <c r="O5" s="72">
        <v>33.200000000000003</v>
      </c>
      <c r="P5" s="38">
        <v>30.199999999999999</v>
      </c>
      <c r="Q5" s="73">
        <v>29.5</v>
      </c>
      <c r="R5" s="38">
        <v>28.600000000000001</v>
      </c>
      <c r="S5" s="414">
        <v>25.300000000000001</v>
      </c>
      <c r="T5" s="31">
        <f>SUM(D5:S5)</f>
        <v>563.39999999999998</v>
      </c>
    </row>
    <row r="6" ht="14.25">
      <c r="B6" s="47"/>
      <c r="C6" s="8" t="s">
        <v>37</v>
      </c>
      <c r="D6" s="371">
        <f>D3*D5</f>
        <v>0</v>
      </c>
      <c r="E6" s="372">
        <f>E3*E5</f>
        <v>0</v>
      </c>
      <c r="F6" s="367">
        <f>F3*F5</f>
        <v>14160000</v>
      </c>
      <c r="G6" s="372">
        <f>G3*G5</f>
        <v>0</v>
      </c>
      <c r="H6" s="371">
        <f>H3*H5</f>
        <v>0</v>
      </c>
      <c r="I6" s="372">
        <f>I3*I5</f>
        <v>0</v>
      </c>
      <c r="J6" s="371">
        <f>J3*J5</f>
        <v>0</v>
      </c>
      <c r="K6" s="372">
        <f>K3*K5</f>
        <v>0</v>
      </c>
      <c r="L6" s="371">
        <f>L3*L5</f>
        <v>0</v>
      </c>
      <c r="M6" s="372">
        <f>M3*M5</f>
        <v>0</v>
      </c>
      <c r="N6" s="371">
        <f>N3*N5</f>
        <v>0</v>
      </c>
      <c r="O6" s="372">
        <f>O3*O5</f>
        <v>0</v>
      </c>
      <c r="P6" s="371">
        <f>P3*P5</f>
        <v>0</v>
      </c>
      <c r="Q6" s="370">
        <f>Q3*Q5</f>
        <v>14160000</v>
      </c>
      <c r="R6" s="371">
        <f>R3*R5</f>
        <v>0</v>
      </c>
      <c r="S6" s="415">
        <f>S3*S5</f>
        <v>0</v>
      </c>
      <c r="T6" s="31"/>
    </row>
    <row r="7" ht="14.25">
      <c r="B7" s="7">
        <v>6</v>
      </c>
      <c r="C7" s="58"/>
      <c r="D7" s="416"/>
      <c r="E7" s="408"/>
      <c r="F7" s="15"/>
      <c r="G7" s="9"/>
      <c r="H7" s="15"/>
      <c r="I7" s="83"/>
      <c r="J7" s="566">
        <v>470000</v>
      </c>
      <c r="K7" s="567">
        <v>470000</v>
      </c>
      <c r="L7" s="566">
        <v>470000</v>
      </c>
      <c r="M7" s="567">
        <v>470000</v>
      </c>
      <c r="N7" s="566">
        <v>470000</v>
      </c>
      <c r="O7" s="568"/>
      <c r="P7" s="15"/>
      <c r="Q7" s="9"/>
      <c r="R7" s="372"/>
      <c r="S7" s="408"/>
    </row>
    <row r="8" ht="14.25">
      <c r="B8" s="20"/>
      <c r="C8" s="8" t="s">
        <v>3</v>
      </c>
      <c r="D8" s="27" t="s">
        <v>38</v>
      </c>
      <c r="E8" s="67" t="s">
        <v>39</v>
      </c>
      <c r="F8" s="21" t="s">
        <v>40</v>
      </c>
      <c r="G8" s="22" t="s">
        <v>230</v>
      </c>
      <c r="H8" s="21" t="s">
        <v>231</v>
      </c>
      <c r="I8" s="85" t="s">
        <v>232</v>
      </c>
      <c r="J8" s="193" t="s">
        <v>233</v>
      </c>
      <c r="K8" s="69" t="s">
        <v>234</v>
      </c>
      <c r="L8" s="70" t="s">
        <v>235</v>
      </c>
      <c r="M8" s="69" t="s">
        <v>236</v>
      </c>
      <c r="N8" s="70" t="s">
        <v>237</v>
      </c>
      <c r="O8" s="84" t="s">
        <v>238</v>
      </c>
      <c r="P8" s="21" t="s">
        <v>239</v>
      </c>
      <c r="Q8" s="22" t="s">
        <v>240</v>
      </c>
      <c r="R8" s="27" t="s">
        <v>241</v>
      </c>
      <c r="S8" s="412" t="s">
        <v>242</v>
      </c>
      <c r="T8" s="31"/>
    </row>
    <row r="9" ht="14.25">
      <c r="B9" s="20"/>
      <c r="C9" s="8" t="s">
        <v>36</v>
      </c>
      <c r="D9" s="38">
        <v>25.300000000000001</v>
      </c>
      <c r="E9" s="72">
        <v>28.600000000000001</v>
      </c>
      <c r="F9" s="32">
        <v>29.5</v>
      </c>
      <c r="G9" s="33">
        <v>30.199999999999999</v>
      </c>
      <c r="H9" s="32">
        <v>33.200000000000003</v>
      </c>
      <c r="I9" s="269">
        <v>54.299999999999997</v>
      </c>
      <c r="J9" s="34">
        <v>44.799999999999997</v>
      </c>
      <c r="K9" s="73">
        <v>35.799999999999997</v>
      </c>
      <c r="L9" s="110">
        <v>35.799999999999997</v>
      </c>
      <c r="M9" s="73">
        <v>44.799999999999997</v>
      </c>
      <c r="N9" s="110">
        <v>54.299999999999997</v>
      </c>
      <c r="O9" s="569">
        <v>33.200000000000003</v>
      </c>
      <c r="P9" s="32">
        <v>30.199999999999999</v>
      </c>
      <c r="Q9" s="33">
        <v>29.5</v>
      </c>
      <c r="R9" s="38">
        <v>28.600000000000001</v>
      </c>
      <c r="S9" s="414">
        <v>25.300000000000001</v>
      </c>
      <c r="T9" s="31">
        <f>SUM(D9:S9)</f>
        <v>563.39999999999998</v>
      </c>
    </row>
    <row r="10" ht="14.25">
      <c r="B10" s="47"/>
      <c r="C10" s="8" t="s">
        <v>37</v>
      </c>
      <c r="D10" s="371">
        <f>D7*D9</f>
        <v>0</v>
      </c>
      <c r="E10" s="372">
        <f>E7*E9</f>
        <v>0</v>
      </c>
      <c r="F10" s="482">
        <f>F7*F9</f>
        <v>0</v>
      </c>
      <c r="G10" s="54">
        <f>G7*G9</f>
        <v>0</v>
      </c>
      <c r="H10" s="482">
        <f>H7*H9</f>
        <v>0</v>
      </c>
      <c r="I10" s="483">
        <f>I7*I9</f>
        <v>0</v>
      </c>
      <c r="J10" s="375">
        <f>J7*J9</f>
        <v>21056000</v>
      </c>
      <c r="K10" s="370">
        <f>K7*K9</f>
        <v>16826000</v>
      </c>
      <c r="L10" s="367">
        <f>L7*L9</f>
        <v>16826000</v>
      </c>
      <c r="M10" s="370">
        <f>M7*M9</f>
        <v>21056000</v>
      </c>
      <c r="N10" s="367">
        <f>N7*N9</f>
        <v>25521000</v>
      </c>
      <c r="O10" s="570">
        <f>O7*O9</f>
        <v>0</v>
      </c>
      <c r="P10" s="482"/>
      <c r="Q10" s="54">
        <f>Q7*Q9</f>
        <v>0</v>
      </c>
      <c r="R10" s="371">
        <f>R7*R9</f>
        <v>0</v>
      </c>
      <c r="S10" s="415">
        <f>S7*S9</f>
        <v>0</v>
      </c>
      <c r="T10" s="31"/>
    </row>
    <row r="11" ht="14.25">
      <c r="B11" s="7">
        <v>5</v>
      </c>
      <c r="C11" s="58"/>
      <c r="D11" s="59"/>
      <c r="E11" s="62"/>
      <c r="F11" s="15"/>
      <c r="G11" s="9"/>
      <c r="H11" s="15"/>
      <c r="I11" s="9"/>
      <c r="J11" s="571"/>
      <c r="K11" s="62"/>
      <c r="L11" s="571"/>
      <c r="M11" s="83">
        <v>460000</v>
      </c>
      <c r="N11" s="15"/>
      <c r="O11" s="9"/>
      <c r="P11" s="15"/>
      <c r="Q11" s="9"/>
      <c r="R11" s="15"/>
      <c r="S11" s="9"/>
    </row>
    <row r="12" ht="14.25">
      <c r="B12" s="20"/>
      <c r="C12" s="8" t="s">
        <v>3</v>
      </c>
      <c r="D12" s="21" t="s">
        <v>70</v>
      </c>
      <c r="E12" s="84" t="s">
        <v>71</v>
      </c>
      <c r="F12" s="21" t="s">
        <v>72</v>
      </c>
      <c r="G12" s="22" t="s">
        <v>243</v>
      </c>
      <c r="H12" s="21" t="s">
        <v>244</v>
      </c>
      <c r="I12" s="22" t="s">
        <v>245</v>
      </c>
      <c r="J12" s="572" t="s">
        <v>246</v>
      </c>
      <c r="K12" s="84" t="s">
        <v>247</v>
      </c>
      <c r="L12" s="572" t="s">
        <v>248</v>
      </c>
      <c r="M12" s="85" t="s">
        <v>249</v>
      </c>
      <c r="N12" s="21" t="s">
        <v>250</v>
      </c>
      <c r="O12" s="22" t="s">
        <v>251</v>
      </c>
      <c r="P12" s="21" t="s">
        <v>252</v>
      </c>
      <c r="Q12" s="22" t="s">
        <v>253</v>
      </c>
      <c r="R12" s="21" t="s">
        <v>254</v>
      </c>
      <c r="S12" s="95" t="s">
        <v>255</v>
      </c>
      <c r="T12" s="31"/>
    </row>
    <row r="13" ht="14.25">
      <c r="B13" s="20"/>
      <c r="C13" s="8" t="s">
        <v>36</v>
      </c>
      <c r="D13" s="32">
        <v>25.300000000000001</v>
      </c>
      <c r="E13" s="86">
        <v>28.600000000000001</v>
      </c>
      <c r="F13" s="32">
        <v>29.5</v>
      </c>
      <c r="G13" s="33">
        <v>30.199999999999999</v>
      </c>
      <c r="H13" s="32">
        <v>33.200000000000003</v>
      </c>
      <c r="I13" s="33">
        <v>54.299999999999997</v>
      </c>
      <c r="J13" s="89">
        <v>44.799999999999997</v>
      </c>
      <c r="K13" s="86">
        <v>35.799999999999997</v>
      </c>
      <c r="L13" s="74">
        <v>35.799999999999997</v>
      </c>
      <c r="M13" s="71">
        <v>44.799999999999997</v>
      </c>
      <c r="N13" s="32">
        <v>54.299999999999997</v>
      </c>
      <c r="O13" s="33">
        <v>33.200000000000003</v>
      </c>
      <c r="P13" s="32">
        <v>30.199999999999999</v>
      </c>
      <c r="Q13" s="33">
        <v>29.5</v>
      </c>
      <c r="R13" s="32">
        <v>28.600000000000001</v>
      </c>
      <c r="S13" s="136">
        <v>25.300000000000001</v>
      </c>
      <c r="T13" s="31">
        <f>SUM(D13:S13)</f>
        <v>563.39999999999998</v>
      </c>
    </row>
    <row r="14" ht="14.25">
      <c r="B14" s="47"/>
      <c r="C14" s="8" t="s">
        <v>37</v>
      </c>
      <c r="D14" s="482">
        <f>D11*D13</f>
        <v>0</v>
      </c>
      <c r="E14" s="573">
        <f>E11*E13</f>
        <v>0</v>
      </c>
      <c r="F14" s="482">
        <f>F11*F13</f>
        <v>0</v>
      </c>
      <c r="G14" s="54">
        <f>G11*G13</f>
        <v>0</v>
      </c>
      <c r="H14" s="482">
        <f>H11*H13</f>
        <v>0</v>
      </c>
      <c r="I14" s="54">
        <f>I11*I13</f>
        <v>0</v>
      </c>
      <c r="J14" s="574">
        <f>J11*J13</f>
        <v>0</v>
      </c>
      <c r="K14" s="573">
        <f>K11*K13</f>
        <v>0</v>
      </c>
      <c r="L14" s="575">
        <f>L11*L13</f>
        <v>0</v>
      </c>
      <c r="M14" s="576">
        <f>M11*M13</f>
        <v>20608000</v>
      </c>
      <c r="N14" s="482">
        <f>N11*N13</f>
        <v>0</v>
      </c>
      <c r="O14" s="54">
        <f>O11*O13</f>
        <v>0</v>
      </c>
      <c r="P14" s="482">
        <f>P11*P13</f>
        <v>0</v>
      </c>
      <c r="Q14" s="54">
        <f>Q11*Q13</f>
        <v>0</v>
      </c>
      <c r="R14" s="482">
        <f>R11*R13</f>
        <v>0</v>
      </c>
      <c r="S14" s="577"/>
      <c r="T14" s="31"/>
    </row>
    <row r="15" ht="14.25">
      <c r="B15" s="7">
        <v>4</v>
      </c>
      <c r="C15" s="58"/>
      <c r="D15" s="59"/>
      <c r="E15" s="9"/>
      <c r="F15" s="15"/>
      <c r="G15" s="9"/>
      <c r="H15" s="15"/>
      <c r="I15" s="9"/>
      <c r="J15" s="571"/>
      <c r="K15" s="9"/>
      <c r="L15" s="571"/>
      <c r="M15" s="83">
        <v>450000</v>
      </c>
      <c r="N15" s="15">
        <v>450000</v>
      </c>
      <c r="O15" s="9"/>
      <c r="P15" s="571"/>
      <c r="Q15" s="9"/>
      <c r="R15" s="15"/>
      <c r="S15" s="9"/>
    </row>
    <row r="16" ht="14.25">
      <c r="B16" s="20"/>
      <c r="C16" s="8" t="s">
        <v>3</v>
      </c>
      <c r="D16" s="21" t="s">
        <v>102</v>
      </c>
      <c r="E16" s="22" t="s">
        <v>103</v>
      </c>
      <c r="F16" s="21" t="s">
        <v>104</v>
      </c>
      <c r="G16" s="22" t="s">
        <v>214</v>
      </c>
      <c r="H16" s="21" t="s">
        <v>256</v>
      </c>
      <c r="I16" s="22" t="s">
        <v>257</v>
      </c>
      <c r="J16" s="572" t="s">
        <v>258</v>
      </c>
      <c r="K16" s="22" t="s">
        <v>259</v>
      </c>
      <c r="L16" s="572" t="s">
        <v>260</v>
      </c>
      <c r="M16" s="85" t="s">
        <v>261</v>
      </c>
      <c r="N16" s="21" t="s">
        <v>262</v>
      </c>
      <c r="O16" s="22" t="s">
        <v>263</v>
      </c>
      <c r="P16" s="572" t="s">
        <v>264</v>
      </c>
      <c r="Q16" s="22" t="s">
        <v>265</v>
      </c>
      <c r="R16" s="21" t="s">
        <v>266</v>
      </c>
      <c r="S16" s="95" t="s">
        <v>267</v>
      </c>
      <c r="T16" s="31"/>
    </row>
    <row r="17" ht="14.25">
      <c r="B17" s="20"/>
      <c r="C17" s="8" t="s">
        <v>36</v>
      </c>
      <c r="D17" s="32">
        <v>25.300000000000001</v>
      </c>
      <c r="E17" s="33">
        <v>28.600000000000001</v>
      </c>
      <c r="F17" s="32">
        <v>29.5</v>
      </c>
      <c r="G17" s="33">
        <v>30.199999999999999</v>
      </c>
      <c r="H17" s="32">
        <v>33.200000000000003</v>
      </c>
      <c r="I17" s="33">
        <v>54.299999999999997</v>
      </c>
      <c r="J17" s="74">
        <v>44.799999999999997</v>
      </c>
      <c r="K17" s="33">
        <v>35.799999999999997</v>
      </c>
      <c r="L17" s="74">
        <v>35.799999999999997</v>
      </c>
      <c r="M17" s="71">
        <v>44.799999999999997</v>
      </c>
      <c r="N17" s="32">
        <v>54.299999999999997</v>
      </c>
      <c r="O17" s="33">
        <v>33.200000000000003</v>
      </c>
      <c r="P17" s="74">
        <v>30.199999999999999</v>
      </c>
      <c r="Q17" s="33">
        <v>29.5</v>
      </c>
      <c r="R17" s="32">
        <v>28.600000000000001</v>
      </c>
      <c r="S17" s="136">
        <v>25.300000000000001</v>
      </c>
      <c r="T17" s="31">
        <f>SUM(D17:S17)</f>
        <v>563.39999999999998</v>
      </c>
    </row>
    <row r="18" ht="14.25">
      <c r="B18" s="47"/>
      <c r="C18" s="8" t="s">
        <v>37</v>
      </c>
      <c r="D18" s="482">
        <f>D15*D17</f>
        <v>0</v>
      </c>
      <c r="E18" s="54">
        <f>E15*E17</f>
        <v>0</v>
      </c>
      <c r="F18" s="482">
        <f>F15*F17</f>
        <v>0</v>
      </c>
      <c r="G18" s="54">
        <f>G15*G17</f>
        <v>0</v>
      </c>
      <c r="H18" s="482">
        <f>H15*H17</f>
        <v>0</v>
      </c>
      <c r="I18" s="54">
        <f>I15*I17</f>
        <v>0</v>
      </c>
      <c r="J18" s="575">
        <f>J15*J17</f>
        <v>0</v>
      </c>
      <c r="K18" s="54">
        <f>K15*K17</f>
        <v>0</v>
      </c>
      <c r="L18" s="575">
        <f>L15*L17</f>
        <v>0</v>
      </c>
      <c r="M18" s="576">
        <f>M15*M17</f>
        <v>20160000</v>
      </c>
      <c r="N18" s="482">
        <f>N15*N17</f>
        <v>24435000</v>
      </c>
      <c r="O18" s="54">
        <f>O15*O17</f>
        <v>0</v>
      </c>
      <c r="P18" s="575">
        <f>P15*P17</f>
        <v>0</v>
      </c>
      <c r="Q18" s="54">
        <f>Q15*Q17</f>
        <v>0</v>
      </c>
      <c r="R18" s="482">
        <f>R15*R17</f>
        <v>0</v>
      </c>
      <c r="S18" s="577">
        <f>S15*S17</f>
        <v>0</v>
      </c>
      <c r="T18" s="31"/>
    </row>
    <row r="19" ht="14.25">
      <c r="B19" s="7">
        <v>3</v>
      </c>
      <c r="C19" s="58"/>
      <c r="D19" s="578"/>
      <c r="E19" s="103"/>
      <c r="F19" s="102"/>
      <c r="G19" s="103"/>
      <c r="H19" s="102"/>
      <c r="I19" s="103"/>
      <c r="J19" s="102"/>
      <c r="K19" s="579"/>
      <c r="L19" s="102"/>
      <c r="M19" s="580">
        <v>440000</v>
      </c>
      <c r="N19" s="581">
        <v>440000</v>
      </c>
      <c r="O19" s="103"/>
      <c r="P19" s="102"/>
      <c r="Q19" s="103"/>
      <c r="R19" s="102"/>
      <c r="S19" s="449"/>
      <c r="T19" s="1"/>
    </row>
    <row r="20" ht="14.25">
      <c r="B20" s="20"/>
      <c r="C20" s="8" t="s">
        <v>3</v>
      </c>
      <c r="D20" s="27" t="s">
        <v>134</v>
      </c>
      <c r="E20" s="22" t="s">
        <v>135</v>
      </c>
      <c r="F20" s="21" t="s">
        <v>136</v>
      </c>
      <c r="G20" s="22" t="s">
        <v>268</v>
      </c>
      <c r="H20" s="21" t="s">
        <v>269</v>
      </c>
      <c r="I20" s="22" t="s">
        <v>270</v>
      </c>
      <c r="J20" s="21" t="s">
        <v>271</v>
      </c>
      <c r="K20" s="582" t="s">
        <v>272</v>
      </c>
      <c r="L20" s="21" t="s">
        <v>273</v>
      </c>
      <c r="M20" s="85" t="s">
        <v>274</v>
      </c>
      <c r="N20" s="193" t="s">
        <v>275</v>
      </c>
      <c r="O20" s="22" t="s">
        <v>276</v>
      </c>
      <c r="P20" s="21" t="s">
        <v>277</v>
      </c>
      <c r="Q20" s="22" t="s">
        <v>278</v>
      </c>
      <c r="R20" s="21" t="s">
        <v>279</v>
      </c>
      <c r="S20" s="95" t="s">
        <v>280</v>
      </c>
      <c r="T20" s="31"/>
    </row>
    <row r="21" ht="14.25">
      <c r="B21" s="20"/>
      <c r="C21" s="8" t="s">
        <v>36</v>
      </c>
      <c r="D21" s="38">
        <v>25.300000000000001</v>
      </c>
      <c r="E21" s="33">
        <v>28.600000000000001</v>
      </c>
      <c r="F21" s="32">
        <v>29.5</v>
      </c>
      <c r="G21" s="33">
        <v>30.199999999999999</v>
      </c>
      <c r="H21" s="32">
        <v>33.200000000000003</v>
      </c>
      <c r="I21" s="33">
        <v>54.299999999999997</v>
      </c>
      <c r="J21" s="32">
        <v>44.799999999999997</v>
      </c>
      <c r="K21" s="86">
        <v>35.799999999999997</v>
      </c>
      <c r="L21" s="32">
        <v>35.799999999999997</v>
      </c>
      <c r="M21" s="71">
        <v>44.799999999999997</v>
      </c>
      <c r="N21" s="34">
        <v>54.299999999999997</v>
      </c>
      <c r="O21" s="33">
        <v>33.200000000000003</v>
      </c>
      <c r="P21" s="32">
        <v>30.199999999999999</v>
      </c>
      <c r="Q21" s="33">
        <v>29.5</v>
      </c>
      <c r="R21" s="32">
        <v>28.600000000000001</v>
      </c>
      <c r="S21" s="136">
        <v>25.300000000000001</v>
      </c>
      <c r="T21" s="31">
        <f>SUM(D21:S21)</f>
        <v>563.39999999999998</v>
      </c>
    </row>
    <row r="22" ht="14.25">
      <c r="B22" s="47"/>
      <c r="C22" s="8" t="s">
        <v>37</v>
      </c>
      <c r="D22" s="371">
        <v>0</v>
      </c>
      <c r="E22" s="54">
        <f>E19*E21</f>
        <v>0</v>
      </c>
      <c r="F22" s="482">
        <f>F19*F21</f>
        <v>0</v>
      </c>
      <c r="G22" s="54">
        <f>G19*G21</f>
        <v>0</v>
      </c>
      <c r="H22" s="482">
        <f>H19*H21</f>
        <v>0</v>
      </c>
      <c r="I22" s="54">
        <f>I19*I21</f>
        <v>0</v>
      </c>
      <c r="J22" s="482">
        <f>J19*J21</f>
        <v>0</v>
      </c>
      <c r="K22" s="573">
        <f>K19*K21</f>
        <v>0</v>
      </c>
      <c r="L22" s="482">
        <f>L19*L21</f>
        <v>0</v>
      </c>
      <c r="M22" s="576">
        <f>M19*M21</f>
        <v>19712000</v>
      </c>
      <c r="N22" s="375">
        <f>N19*N21</f>
        <v>23892000</v>
      </c>
      <c r="O22" s="54">
        <f>O19*O21</f>
        <v>0</v>
      </c>
      <c r="P22" s="482">
        <f>P19*P21</f>
        <v>0</v>
      </c>
      <c r="Q22" s="54">
        <f>Q19*Q21</f>
        <v>0</v>
      </c>
      <c r="R22" s="482">
        <f>R19*R21</f>
        <v>0</v>
      </c>
      <c r="S22" s="577">
        <f>S19*S21</f>
        <v>0</v>
      </c>
      <c r="T22" s="31"/>
    </row>
    <row r="23" ht="14.25">
      <c r="B23" s="7">
        <v>2</v>
      </c>
      <c r="C23" s="58"/>
      <c r="D23" s="583"/>
      <c r="E23" s="579"/>
      <c r="F23" s="102"/>
      <c r="G23" s="103"/>
      <c r="H23" s="442"/>
      <c r="I23" s="584">
        <v>430000</v>
      </c>
      <c r="J23" s="585">
        <v>430000</v>
      </c>
      <c r="K23" s="103"/>
      <c r="L23" s="102"/>
      <c r="M23" s="103"/>
      <c r="N23" s="586">
        <v>430000</v>
      </c>
      <c r="O23" s="103"/>
      <c r="P23" s="102"/>
      <c r="Q23" s="103"/>
      <c r="R23" s="587"/>
      <c r="S23" s="449"/>
      <c r="T23" s="1"/>
    </row>
    <row r="24" ht="28.5">
      <c r="B24" s="20"/>
      <c r="C24" s="8" t="s">
        <v>3</v>
      </c>
      <c r="D24" s="21" t="s">
        <v>166</v>
      </c>
      <c r="E24" s="84" t="s">
        <v>298</v>
      </c>
      <c r="F24" s="21" t="s">
        <v>168</v>
      </c>
      <c r="G24" s="22" t="s">
        <v>282</v>
      </c>
      <c r="H24" s="21" t="s">
        <v>283</v>
      </c>
      <c r="I24" s="451" t="s">
        <v>284</v>
      </c>
      <c r="J24" s="450" t="s">
        <v>285</v>
      </c>
      <c r="K24" s="22" t="s">
        <v>286</v>
      </c>
      <c r="L24" s="21" t="s">
        <v>287</v>
      </c>
      <c r="M24" s="22" t="s">
        <v>288</v>
      </c>
      <c r="N24" s="450" t="s">
        <v>289</v>
      </c>
      <c r="O24" s="22" t="s">
        <v>290</v>
      </c>
      <c r="P24" s="21" t="s">
        <v>291</v>
      </c>
      <c r="Q24" s="22" t="s">
        <v>292</v>
      </c>
      <c r="R24" s="572" t="s">
        <v>293</v>
      </c>
      <c r="S24" s="95" t="s">
        <v>294</v>
      </c>
      <c r="T24" s="31"/>
    </row>
    <row r="25" ht="14.25">
      <c r="B25" s="20"/>
      <c r="C25" s="8" t="s">
        <v>36</v>
      </c>
      <c r="D25" s="32">
        <v>25.300000000000001</v>
      </c>
      <c r="E25" s="86">
        <v>28.600000000000001</v>
      </c>
      <c r="F25" s="32">
        <v>29.5</v>
      </c>
      <c r="G25" s="33">
        <v>30.199999999999999</v>
      </c>
      <c r="H25" s="32">
        <v>33.200000000000003</v>
      </c>
      <c r="I25" s="194">
        <v>54.299999999999997</v>
      </c>
      <c r="J25" s="122">
        <v>44.799999999999997</v>
      </c>
      <c r="K25" s="33">
        <v>35.799999999999997</v>
      </c>
      <c r="L25" s="32">
        <v>35.799999999999997</v>
      </c>
      <c r="M25" s="33">
        <v>44.799999999999997</v>
      </c>
      <c r="N25" s="122">
        <v>54.299999999999997</v>
      </c>
      <c r="O25" s="33">
        <v>33.200000000000003</v>
      </c>
      <c r="P25" s="32">
        <v>30.199999999999999</v>
      </c>
      <c r="Q25" s="33">
        <v>29.5</v>
      </c>
      <c r="R25" s="74">
        <v>28.600000000000001</v>
      </c>
      <c r="S25" s="136">
        <v>25.300000000000001</v>
      </c>
      <c r="T25" s="31">
        <f>SUM(D25:S25)</f>
        <v>563.39999999999998</v>
      </c>
    </row>
    <row r="26" ht="14.25">
      <c r="B26" s="47"/>
      <c r="C26" s="8" t="s">
        <v>37</v>
      </c>
      <c r="D26" s="491">
        <f>D23*D25</f>
        <v>0</v>
      </c>
      <c r="E26" s="561">
        <f>E23*E25</f>
        <v>0</v>
      </c>
      <c r="F26" s="491">
        <f>F23*F25</f>
        <v>0</v>
      </c>
      <c r="G26" s="494">
        <f>G23*G25</f>
        <v>0</v>
      </c>
      <c r="H26" s="491">
        <f>H23*H25</f>
        <v>0</v>
      </c>
      <c r="I26" s="588">
        <f>I23*I25</f>
        <v>23349000</v>
      </c>
      <c r="J26" s="589">
        <f>J23*J25</f>
        <v>19264000</v>
      </c>
      <c r="K26" s="494">
        <f>K23*K25</f>
        <v>0</v>
      </c>
      <c r="L26" s="495">
        <f>L23*L25</f>
        <v>0</v>
      </c>
      <c r="M26" s="494">
        <f>M23*M25</f>
        <v>0</v>
      </c>
      <c r="N26" s="590">
        <f>N23*N25</f>
        <v>23349000</v>
      </c>
      <c r="O26" s="494">
        <f>O23*O25</f>
        <v>0</v>
      </c>
      <c r="P26" s="495">
        <f>P23*P25</f>
        <v>0</v>
      </c>
      <c r="Q26" s="494">
        <f>Q23*Q25</f>
        <v>0</v>
      </c>
      <c r="R26" s="562">
        <f>R23*R25</f>
        <v>0</v>
      </c>
      <c r="S26" s="591">
        <f>S23*S25</f>
        <v>0</v>
      </c>
      <c r="T26" s="592">
        <f>SUM(T3:T25)</f>
        <v>3380.4000000000001</v>
      </c>
    </row>
    <row r="27" ht="14.25">
      <c r="B27" s="7" t="s">
        <v>295</v>
      </c>
      <c r="C27" s="498" t="s">
        <v>198</v>
      </c>
      <c r="D27" s="499"/>
      <c r="E27" s="500"/>
      <c r="F27" s="500"/>
      <c r="G27" s="500"/>
      <c r="H27" s="500"/>
      <c r="I27" s="500"/>
      <c r="J27" s="500"/>
      <c r="K27" s="501"/>
      <c r="L27" s="494"/>
      <c r="M27" s="502"/>
      <c r="N27" s="494"/>
      <c r="O27" s="502"/>
      <c r="P27" s="494"/>
      <c r="Q27" s="502"/>
      <c r="R27" s="494"/>
      <c r="S27" s="503"/>
    </row>
    <row r="28" ht="14.25">
      <c r="B28" s="20"/>
      <c r="C28" s="8"/>
      <c r="D28" s="504" t="s">
        <v>199</v>
      </c>
      <c r="E28" s="33"/>
      <c r="F28" s="33"/>
      <c r="G28" s="33"/>
      <c r="H28" s="33"/>
      <c r="I28" s="33"/>
      <c r="J28" s="33"/>
      <c r="K28" s="505"/>
      <c r="L28" s="504" t="s">
        <v>200</v>
      </c>
      <c r="M28" s="33"/>
      <c r="N28" s="33"/>
      <c r="O28" s="33"/>
      <c r="P28" s="33"/>
      <c r="Q28" s="33"/>
      <c r="R28" s="33"/>
      <c r="S28" s="505"/>
    </row>
    <row r="29" ht="14.25">
      <c r="B29" s="20"/>
      <c r="C29" s="8"/>
      <c r="D29" s="504">
        <v>283.39999999999998</v>
      </c>
      <c r="E29" s="33"/>
      <c r="F29" s="33"/>
      <c r="G29" s="33"/>
      <c r="H29" s="33"/>
      <c r="I29" s="33"/>
      <c r="J29" s="33"/>
      <c r="K29" s="505"/>
      <c r="L29" s="504">
        <v>282.39999999999998</v>
      </c>
      <c r="M29" s="33"/>
      <c r="N29" s="33"/>
      <c r="O29" s="33"/>
      <c r="P29" s="33"/>
      <c r="Q29" s="33"/>
      <c r="R29" s="33"/>
      <c r="S29" s="505"/>
    </row>
    <row r="30" ht="14.25">
      <c r="B30" s="47"/>
      <c r="C30" s="8"/>
      <c r="D30" s="506"/>
      <c r="E30" s="507"/>
      <c r="F30" s="507"/>
      <c r="G30" s="507"/>
      <c r="H30" s="507"/>
      <c r="I30" s="507"/>
      <c r="J30" s="507"/>
      <c r="K30" s="508"/>
      <c r="L30" s="563"/>
      <c r="M30" s="494"/>
      <c r="N30" s="494"/>
      <c r="O30" s="494"/>
      <c r="P30" s="494"/>
      <c r="Q30" s="494"/>
      <c r="R30" s="494"/>
      <c r="S30" s="509"/>
    </row>
    <row r="31" ht="14.25">
      <c r="B31" s="7" t="s">
        <v>203</v>
      </c>
      <c r="C31" s="58" t="s">
        <v>204</v>
      </c>
      <c r="D31" s="510">
        <v>21</v>
      </c>
      <c r="E31" s="511"/>
      <c r="F31" s="511"/>
      <c r="G31" s="511"/>
      <c r="H31" s="511"/>
      <c r="I31" s="511"/>
      <c r="J31" s="511"/>
      <c r="K31" s="511"/>
      <c r="L31" s="512"/>
      <c r="M31" s="512"/>
      <c r="N31" s="512"/>
      <c r="O31" s="512"/>
      <c r="P31" s="512"/>
      <c r="Q31" s="512"/>
      <c r="R31" s="512"/>
      <c r="S31" s="564"/>
    </row>
    <row r="32" ht="14.25">
      <c r="B32" s="20"/>
      <c r="C32" s="8"/>
      <c r="D32" s="510"/>
      <c r="E32" s="511"/>
      <c r="F32" s="511"/>
      <c r="G32" s="511"/>
      <c r="H32" s="511"/>
      <c r="I32" s="511"/>
      <c r="J32" s="511"/>
      <c r="K32" s="511"/>
      <c r="L32" s="511"/>
      <c r="M32" s="511"/>
      <c r="N32" s="511"/>
      <c r="O32" s="511"/>
      <c r="P32" s="511"/>
      <c r="Q32" s="511"/>
      <c r="R32" s="511"/>
      <c r="S32" s="511"/>
      <c r="T32" s="31"/>
    </row>
    <row r="33" ht="14.25">
      <c r="B33" s="20"/>
      <c r="C33" s="8"/>
      <c r="D33" s="510"/>
      <c r="E33" s="511"/>
      <c r="F33" s="511"/>
      <c r="G33" s="511"/>
      <c r="H33" s="511"/>
      <c r="I33" s="511"/>
      <c r="J33" s="511"/>
      <c r="K33" s="511"/>
      <c r="L33" s="511"/>
      <c r="M33" s="511"/>
      <c r="N33" s="511"/>
      <c r="O33" s="511"/>
      <c r="P33" s="511"/>
      <c r="Q33" s="511"/>
      <c r="R33" s="511"/>
      <c r="S33" s="511"/>
      <c r="T33" s="31"/>
    </row>
    <row r="34" ht="14.25">
      <c r="B34" s="47"/>
      <c r="C34" s="174"/>
      <c r="D34" s="515"/>
      <c r="E34" s="516"/>
      <c r="F34" s="516"/>
      <c r="G34" s="516"/>
      <c r="H34" s="516"/>
      <c r="I34" s="516"/>
      <c r="J34" s="516"/>
      <c r="K34" s="516"/>
      <c r="L34" s="516"/>
      <c r="M34" s="516"/>
      <c r="N34" s="516"/>
      <c r="O34" s="516"/>
      <c r="P34" s="516"/>
      <c r="Q34" s="516"/>
      <c r="R34" s="516"/>
      <c r="S34" s="565"/>
    </row>
  </sheetData>
  <mergeCells count="19">
    <mergeCell ref="B1:G2"/>
    <mergeCell ref="H1:K2"/>
    <mergeCell ref="L1:O2"/>
    <mergeCell ref="P1:S2"/>
    <mergeCell ref="B3:B6"/>
    <mergeCell ref="B7:B10"/>
    <mergeCell ref="B11:B14"/>
    <mergeCell ref="B15:B18"/>
    <mergeCell ref="B19:B22"/>
    <mergeCell ref="B23:B26"/>
    <mergeCell ref="B27:B30"/>
    <mergeCell ref="C27:C30"/>
    <mergeCell ref="D28:K28"/>
    <mergeCell ref="L28:S28"/>
    <mergeCell ref="D29:K29"/>
    <mergeCell ref="L29:S29"/>
    <mergeCell ref="B31:B34"/>
    <mergeCell ref="C31:C34"/>
    <mergeCell ref="D31:S34"/>
  </mergeCells>
  <printOptions headings="0" gridLines="0"/>
  <pageMargins left="0.70078740157480324" right="0.70078740157480324" top="0.75196850393700776" bottom="0.75196850393700776" header="0.29999999999999999" footer="0.29999999999999999"/>
  <pageSetup paperSize="9" scale="58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" sqref="1:1048576">
          <users>
            <user id="1130000063732360" name="Арминэ Мурадян"/>
          </users>
        </userProtectedRange>
      </userProtectedRange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10" zoomScale="100" workbookViewId="0">
      <selection activeCell="A1" activeCellId="0" sqref="A1"/>
    </sheetView>
  </sheetViews>
  <sheetFormatPr defaultRowHeight="14.25"/>
  <cols>
    <col customWidth="1" min="4" max="4" width="12.7109375"/>
    <col customWidth="1" min="5" max="5" width="14.28125"/>
    <col customWidth="1" min="6" max="6" width="11.8515625"/>
    <col customWidth="1" min="7" max="7" width="12.421875"/>
    <col customWidth="1" min="8" max="8" width="11.57421875"/>
    <col customWidth="1" min="9" max="9" width="12.57421875"/>
    <col customWidth="1" min="10" max="10" width="13.00390625"/>
    <col customWidth="1" min="11" max="11" width="12.421875"/>
    <col customWidth="1" min="12" max="12" width="12.8515625"/>
    <col customWidth="1" min="13" max="13" width="11.57421875"/>
    <col customWidth="1" min="14" max="14" width="11.140625"/>
    <col customWidth="1" min="15" max="15" width="11.28125"/>
    <col customWidth="1" min="16" max="16" width="11.00390625"/>
    <col customWidth="1" min="17" max="17" width="11.140625"/>
    <col customWidth="1" min="18" max="18" width="11.421875"/>
    <col customWidth="1" min="19" max="19" width="12.28125"/>
  </cols>
  <sheetData>
    <row r="1" ht="14.25">
      <c r="A1" s="1">
        <v>43</v>
      </c>
      <c r="B1" s="2" t="s">
        <v>215</v>
      </c>
      <c r="C1" s="2"/>
      <c r="D1" s="2"/>
      <c r="E1" s="2"/>
      <c r="F1" s="2"/>
      <c r="G1" s="2"/>
      <c r="H1" s="2" t="s">
        <v>299</v>
      </c>
      <c r="I1" s="2"/>
      <c r="J1" s="2"/>
      <c r="K1" s="2"/>
      <c r="L1" s="3"/>
      <c r="M1" s="3"/>
      <c r="N1" s="3"/>
      <c r="O1" s="3"/>
      <c r="P1" s="3"/>
      <c r="Q1" s="3"/>
      <c r="R1" s="3"/>
      <c r="S1" s="3"/>
      <c r="T1" s="1"/>
    </row>
    <row r="2" ht="14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3"/>
      <c r="T2" s="1"/>
    </row>
    <row r="3" ht="14.25">
      <c r="B3" s="7">
        <v>7</v>
      </c>
      <c r="C3" s="58"/>
      <c r="D3" s="408"/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  <c r="P3" s="408"/>
      <c r="Q3" s="408"/>
      <c r="R3" s="408"/>
      <c r="S3" s="408"/>
    </row>
    <row r="4" ht="14.25">
      <c r="B4" s="20"/>
      <c r="C4" s="8" t="s">
        <v>3</v>
      </c>
      <c r="D4" s="27" t="s">
        <v>4</v>
      </c>
      <c r="E4" s="67" t="s">
        <v>212</v>
      </c>
      <c r="F4" s="27" t="s">
        <v>213</v>
      </c>
      <c r="G4" s="67" t="s">
        <v>217</v>
      </c>
      <c r="H4" s="27" t="s">
        <v>218</v>
      </c>
      <c r="I4" s="67" t="s">
        <v>219</v>
      </c>
      <c r="J4" s="27" t="s">
        <v>220</v>
      </c>
      <c r="K4" s="67" t="s">
        <v>221</v>
      </c>
      <c r="L4" s="27" t="s">
        <v>222</v>
      </c>
      <c r="M4" s="67" t="s">
        <v>223</v>
      </c>
      <c r="N4" s="27" t="s">
        <v>224</v>
      </c>
      <c r="O4" s="67" t="s">
        <v>225</v>
      </c>
      <c r="P4" s="27" t="s">
        <v>226</v>
      </c>
      <c r="Q4" s="67" t="s">
        <v>227</v>
      </c>
      <c r="R4" s="27" t="s">
        <v>228</v>
      </c>
      <c r="S4" s="412" t="s">
        <v>229</v>
      </c>
      <c r="T4" s="31"/>
    </row>
    <row r="5" ht="14.25">
      <c r="B5" s="20"/>
      <c r="C5" s="8" t="s">
        <v>36</v>
      </c>
      <c r="D5" s="38">
        <v>25.300000000000001</v>
      </c>
      <c r="E5" s="72">
        <v>28.600000000000001</v>
      </c>
      <c r="F5" s="38">
        <v>29.5</v>
      </c>
      <c r="G5" s="72">
        <v>30.199999999999999</v>
      </c>
      <c r="H5" s="38">
        <v>33.200000000000003</v>
      </c>
      <c r="I5" s="72">
        <v>54.299999999999997</v>
      </c>
      <c r="J5" s="38">
        <v>44.799999999999997</v>
      </c>
      <c r="K5" s="72">
        <v>35.799999999999997</v>
      </c>
      <c r="L5" s="38">
        <v>35.799999999999997</v>
      </c>
      <c r="M5" s="72">
        <v>44.799999999999997</v>
      </c>
      <c r="N5" s="38">
        <v>54.299999999999997</v>
      </c>
      <c r="O5" s="72">
        <v>33.200000000000003</v>
      </c>
      <c r="P5" s="38">
        <v>30.199999999999999</v>
      </c>
      <c r="Q5" s="72">
        <v>29.5</v>
      </c>
      <c r="R5" s="38">
        <v>28.600000000000001</v>
      </c>
      <c r="S5" s="414">
        <v>25.300000000000001</v>
      </c>
      <c r="T5" s="31">
        <f>SUM(D5:S5)</f>
        <v>563.39999999999998</v>
      </c>
    </row>
    <row r="6" ht="14.25">
      <c r="B6" s="47"/>
      <c r="C6" s="8" t="s">
        <v>37</v>
      </c>
      <c r="D6" s="371">
        <f>D3*D5</f>
        <v>0</v>
      </c>
      <c r="E6" s="372">
        <f>E3*E5</f>
        <v>0</v>
      </c>
      <c r="F6" s="371">
        <f>F3*F5</f>
        <v>0</v>
      </c>
      <c r="G6" s="372">
        <f>G3*G5</f>
        <v>0</v>
      </c>
      <c r="H6" s="371">
        <f>H3*H5</f>
        <v>0</v>
      </c>
      <c r="I6" s="372">
        <f>I3*I5</f>
        <v>0</v>
      </c>
      <c r="J6" s="371">
        <f>J3*J5</f>
        <v>0</v>
      </c>
      <c r="K6" s="372">
        <f>K3*K5</f>
        <v>0</v>
      </c>
      <c r="L6" s="371">
        <f>L3*L5</f>
        <v>0</v>
      </c>
      <c r="M6" s="372">
        <f>M3*M5</f>
        <v>0</v>
      </c>
      <c r="N6" s="371">
        <f>N3*N5</f>
        <v>0</v>
      </c>
      <c r="O6" s="372">
        <f>O3*O5</f>
        <v>0</v>
      </c>
      <c r="P6" s="371">
        <f>P3*P5</f>
        <v>0</v>
      </c>
      <c r="Q6" s="372">
        <f>Q3*Q5</f>
        <v>0</v>
      </c>
      <c r="R6" s="371">
        <f>R3*R5</f>
        <v>0</v>
      </c>
      <c r="S6" s="415">
        <f>S3*S5</f>
        <v>0</v>
      </c>
      <c r="T6" s="31"/>
    </row>
    <row r="7" ht="14.25">
      <c r="B7" s="7">
        <v>6</v>
      </c>
      <c r="C7" s="58"/>
      <c r="D7" s="416"/>
      <c r="E7" s="408"/>
      <c r="F7" s="372"/>
      <c r="G7" s="408"/>
      <c r="H7" s="372"/>
      <c r="I7" s="63">
        <v>470000</v>
      </c>
      <c r="J7" s="593">
        <v>470000</v>
      </c>
      <c r="K7" s="408"/>
      <c r="L7" s="372"/>
      <c r="M7" s="408"/>
      <c r="N7" s="372"/>
      <c r="O7" s="408"/>
      <c r="P7" s="372"/>
      <c r="Q7" s="408"/>
      <c r="R7" s="372"/>
      <c r="S7" s="408"/>
    </row>
    <row r="8" ht="14.25">
      <c r="B8" s="20"/>
      <c r="C8" s="8" t="s">
        <v>3</v>
      </c>
      <c r="D8" s="27" t="s">
        <v>38</v>
      </c>
      <c r="E8" s="67" t="s">
        <v>39</v>
      </c>
      <c r="F8" s="27" t="s">
        <v>40</v>
      </c>
      <c r="G8" s="67" t="s">
        <v>230</v>
      </c>
      <c r="H8" s="27" t="s">
        <v>231</v>
      </c>
      <c r="I8" s="68" t="s">
        <v>232</v>
      </c>
      <c r="J8" s="189" t="s">
        <v>233</v>
      </c>
      <c r="K8" s="67" t="s">
        <v>234</v>
      </c>
      <c r="L8" s="27" t="s">
        <v>235</v>
      </c>
      <c r="M8" s="67" t="s">
        <v>236</v>
      </c>
      <c r="N8" s="27" t="s">
        <v>237</v>
      </c>
      <c r="O8" s="67" t="s">
        <v>238</v>
      </c>
      <c r="P8" s="27" t="s">
        <v>239</v>
      </c>
      <c r="Q8" s="67" t="s">
        <v>240</v>
      </c>
      <c r="R8" s="27" t="s">
        <v>241</v>
      </c>
      <c r="S8" s="412" t="s">
        <v>242</v>
      </c>
      <c r="T8" s="31"/>
    </row>
    <row r="9" ht="14.25">
      <c r="B9" s="20"/>
      <c r="C9" s="8" t="s">
        <v>36</v>
      </c>
      <c r="D9" s="38">
        <v>25.300000000000001</v>
      </c>
      <c r="E9" s="72">
        <v>28.600000000000001</v>
      </c>
      <c r="F9" s="38">
        <v>29.5</v>
      </c>
      <c r="G9" s="72">
        <v>30.199999999999999</v>
      </c>
      <c r="H9" s="38">
        <v>33.200000000000003</v>
      </c>
      <c r="I9" s="73">
        <v>54.299999999999997</v>
      </c>
      <c r="J9" s="110">
        <v>44.799999999999997</v>
      </c>
      <c r="K9" s="72">
        <v>35.799999999999997</v>
      </c>
      <c r="L9" s="38">
        <v>35.799999999999997</v>
      </c>
      <c r="M9" s="72">
        <v>44.799999999999997</v>
      </c>
      <c r="N9" s="38">
        <v>54.299999999999997</v>
      </c>
      <c r="O9" s="72">
        <v>33.200000000000003</v>
      </c>
      <c r="P9" s="38">
        <v>30.199999999999999</v>
      </c>
      <c r="Q9" s="72">
        <v>29.5</v>
      </c>
      <c r="R9" s="38">
        <v>28.600000000000001</v>
      </c>
      <c r="S9" s="414">
        <v>25.300000000000001</v>
      </c>
      <c r="T9" s="31">
        <f>SUM(D9:S9)</f>
        <v>563.39999999999998</v>
      </c>
    </row>
    <row r="10" ht="14.25">
      <c r="B10" s="47"/>
      <c r="C10" s="8" t="s">
        <v>37</v>
      </c>
      <c r="D10" s="371">
        <f>D7*D9</f>
        <v>0</v>
      </c>
      <c r="E10" s="372">
        <f>E7*E9</f>
        <v>0</v>
      </c>
      <c r="F10" s="371">
        <f>F7*F9</f>
        <v>0</v>
      </c>
      <c r="G10" s="372">
        <f>G7*G9</f>
        <v>0</v>
      </c>
      <c r="H10" s="371">
        <f>H7*H9</f>
        <v>0</v>
      </c>
      <c r="I10" s="370">
        <f>I7*I9</f>
        <v>25521000</v>
      </c>
      <c r="J10" s="367">
        <f>J7*J9</f>
        <v>21056000</v>
      </c>
      <c r="K10" s="372">
        <f>K7*K9</f>
        <v>0</v>
      </c>
      <c r="L10" s="371">
        <f>L7*L9</f>
        <v>0</v>
      </c>
      <c r="M10" s="372">
        <f>M7*M9</f>
        <v>0</v>
      </c>
      <c r="N10" s="371">
        <f>N7*N9</f>
        <v>0</v>
      </c>
      <c r="O10" s="372">
        <f>O7*O9</f>
        <v>0</v>
      </c>
      <c r="P10" s="371">
        <f>P7*P9</f>
        <v>0</v>
      </c>
      <c r="Q10" s="372">
        <f>Q7*Q9</f>
        <v>0</v>
      </c>
      <c r="R10" s="371">
        <f>R7*R9</f>
        <v>0</v>
      </c>
      <c r="S10" s="415">
        <f>S7*S9</f>
        <v>0</v>
      </c>
      <c r="T10" s="31"/>
    </row>
    <row r="11" ht="14.25">
      <c r="B11" s="7">
        <v>5</v>
      </c>
      <c r="C11" s="58"/>
      <c r="D11" s="416"/>
      <c r="E11" s="408"/>
      <c r="F11" s="372"/>
      <c r="G11" s="408"/>
      <c r="H11" s="372"/>
      <c r="I11" s="408"/>
      <c r="J11" s="372"/>
      <c r="K11" s="408"/>
      <c r="L11" s="372"/>
      <c r="M11" s="408"/>
      <c r="N11" s="372"/>
      <c r="O11" s="408"/>
      <c r="P11" s="372"/>
      <c r="Q11" s="408"/>
      <c r="R11" s="372"/>
      <c r="S11" s="408"/>
    </row>
    <row r="12" ht="14.25">
      <c r="B12" s="20"/>
      <c r="C12" s="8" t="s">
        <v>3</v>
      </c>
      <c r="D12" s="27" t="s">
        <v>70</v>
      </c>
      <c r="E12" s="67" t="s">
        <v>71</v>
      </c>
      <c r="F12" s="27" t="s">
        <v>72</v>
      </c>
      <c r="G12" s="67" t="s">
        <v>243</v>
      </c>
      <c r="H12" s="27" t="s">
        <v>244</v>
      </c>
      <c r="I12" s="67" t="s">
        <v>245</v>
      </c>
      <c r="J12" s="27" t="s">
        <v>246</v>
      </c>
      <c r="K12" s="67" t="s">
        <v>247</v>
      </c>
      <c r="L12" s="27" t="s">
        <v>248</v>
      </c>
      <c r="M12" s="67" t="s">
        <v>249</v>
      </c>
      <c r="N12" s="27" t="s">
        <v>250</v>
      </c>
      <c r="O12" s="67" t="s">
        <v>251</v>
      </c>
      <c r="P12" s="27" t="s">
        <v>252</v>
      </c>
      <c r="Q12" s="67" t="s">
        <v>253</v>
      </c>
      <c r="R12" s="27" t="s">
        <v>254</v>
      </c>
      <c r="S12" s="412" t="s">
        <v>255</v>
      </c>
      <c r="T12" s="31"/>
    </row>
    <row r="13" ht="14.25">
      <c r="B13" s="20"/>
      <c r="C13" s="8" t="s">
        <v>36</v>
      </c>
      <c r="D13" s="38">
        <v>25.300000000000001</v>
      </c>
      <c r="E13" s="72">
        <v>28.600000000000001</v>
      </c>
      <c r="F13" s="38">
        <v>29.5</v>
      </c>
      <c r="G13" s="72">
        <v>30.199999999999999</v>
      </c>
      <c r="H13" s="38">
        <v>33.200000000000003</v>
      </c>
      <c r="I13" s="72">
        <v>54.299999999999997</v>
      </c>
      <c r="J13" s="38">
        <v>44.799999999999997</v>
      </c>
      <c r="K13" s="72">
        <v>35.799999999999997</v>
      </c>
      <c r="L13" s="38">
        <v>35.799999999999997</v>
      </c>
      <c r="M13" s="72">
        <v>44.799999999999997</v>
      </c>
      <c r="N13" s="38">
        <v>54.299999999999997</v>
      </c>
      <c r="O13" s="72">
        <v>33.200000000000003</v>
      </c>
      <c r="P13" s="38">
        <v>30.199999999999999</v>
      </c>
      <c r="Q13" s="72">
        <v>29.5</v>
      </c>
      <c r="R13" s="38">
        <v>28.600000000000001</v>
      </c>
      <c r="S13" s="414">
        <v>25.300000000000001</v>
      </c>
      <c r="T13" s="31">
        <f>SUM(D13:S13)</f>
        <v>563.39999999999998</v>
      </c>
    </row>
    <row r="14" ht="14.25">
      <c r="B14" s="47"/>
      <c r="C14" s="8" t="s">
        <v>37</v>
      </c>
      <c r="D14" s="371">
        <f>D11*D13</f>
        <v>0</v>
      </c>
      <c r="E14" s="372">
        <f>E11*E13</f>
        <v>0</v>
      </c>
      <c r="F14" s="371">
        <f>F11*F13</f>
        <v>0</v>
      </c>
      <c r="G14" s="372">
        <f>G11*G13</f>
        <v>0</v>
      </c>
      <c r="H14" s="371">
        <f>H11*H13</f>
        <v>0</v>
      </c>
      <c r="I14" s="372">
        <f>I11*I13</f>
        <v>0</v>
      </c>
      <c r="J14" s="371">
        <f>J11*J13</f>
        <v>0</v>
      </c>
      <c r="K14" s="372">
        <f>K11*K13</f>
        <v>0</v>
      </c>
      <c r="L14" s="371">
        <f>L11*L13</f>
        <v>0</v>
      </c>
      <c r="M14" s="372">
        <f>M11*M13</f>
        <v>0</v>
      </c>
      <c r="N14" s="371">
        <f>N11*N13</f>
        <v>0</v>
      </c>
      <c r="O14" s="372">
        <f>O11*O13</f>
        <v>0</v>
      </c>
      <c r="P14" s="371">
        <f>P11*P13</f>
        <v>0</v>
      </c>
      <c r="Q14" s="372">
        <f>Q11*Q13</f>
        <v>0</v>
      </c>
      <c r="R14" s="371">
        <f>R11*R13</f>
        <v>0</v>
      </c>
      <c r="S14" s="415">
        <f>S11*S13</f>
        <v>0</v>
      </c>
      <c r="T14" s="31"/>
    </row>
    <row r="15" ht="14.25">
      <c r="B15" s="7">
        <v>4</v>
      </c>
      <c r="C15" s="58"/>
      <c r="D15" s="594"/>
      <c r="E15" s="568"/>
      <c r="F15" s="15"/>
      <c r="G15" s="9"/>
      <c r="H15" s="15"/>
      <c r="I15" s="595">
        <v>450000</v>
      </c>
      <c r="J15" s="596">
        <v>450000</v>
      </c>
      <c r="K15" s="9"/>
      <c r="L15" s="15"/>
      <c r="M15" s="595">
        <v>450000</v>
      </c>
      <c r="N15" s="566">
        <v>450000</v>
      </c>
      <c r="O15" s="568"/>
      <c r="P15" s="570"/>
      <c r="Q15" s="63">
        <v>450000</v>
      </c>
      <c r="R15" s="570"/>
      <c r="S15" s="568"/>
    </row>
    <row r="16" ht="14.25">
      <c r="B16" s="20"/>
      <c r="C16" s="8" t="s">
        <v>3</v>
      </c>
      <c r="D16" s="572" t="s">
        <v>102</v>
      </c>
      <c r="E16" s="84" t="s">
        <v>103</v>
      </c>
      <c r="F16" s="21" t="s">
        <v>104</v>
      </c>
      <c r="G16" s="22" t="s">
        <v>214</v>
      </c>
      <c r="H16" s="21" t="s">
        <v>256</v>
      </c>
      <c r="I16" s="597" t="s">
        <v>257</v>
      </c>
      <c r="J16" s="598" t="s">
        <v>258</v>
      </c>
      <c r="K16" s="22" t="s">
        <v>259</v>
      </c>
      <c r="L16" s="21" t="s">
        <v>260</v>
      </c>
      <c r="M16" s="597" t="s">
        <v>261</v>
      </c>
      <c r="N16" s="193" t="s">
        <v>262</v>
      </c>
      <c r="O16" s="84" t="s">
        <v>263</v>
      </c>
      <c r="P16" s="572" t="s">
        <v>264</v>
      </c>
      <c r="Q16" s="68" t="s">
        <v>265</v>
      </c>
      <c r="R16" s="572" t="s">
        <v>266</v>
      </c>
      <c r="S16" s="599" t="s">
        <v>267</v>
      </c>
      <c r="T16" s="31"/>
    </row>
    <row r="17" ht="14.25">
      <c r="B17" s="20"/>
      <c r="C17" s="8" t="s">
        <v>36</v>
      </c>
      <c r="D17" s="32">
        <v>25.300000000000001</v>
      </c>
      <c r="E17" s="33">
        <v>28.600000000000001</v>
      </c>
      <c r="F17" s="32">
        <v>29.5</v>
      </c>
      <c r="G17" s="33">
        <v>30.199999999999999</v>
      </c>
      <c r="H17" s="32">
        <v>33.200000000000003</v>
      </c>
      <c r="I17" s="600">
        <v>54.299999999999997</v>
      </c>
      <c r="J17" s="601">
        <v>44.799999999999997</v>
      </c>
      <c r="K17" s="33">
        <v>35.799999999999997</v>
      </c>
      <c r="L17" s="32">
        <v>35.799999999999997</v>
      </c>
      <c r="M17" s="602">
        <v>44.799999999999997</v>
      </c>
      <c r="N17" s="603">
        <v>54.299999999999997</v>
      </c>
      <c r="O17" s="569">
        <v>33.200000000000003</v>
      </c>
      <c r="P17" s="604">
        <v>30.199999999999999</v>
      </c>
      <c r="Q17" s="73">
        <v>29.5</v>
      </c>
      <c r="R17" s="604">
        <v>28.600000000000001</v>
      </c>
      <c r="S17" s="605">
        <v>25.300000000000001</v>
      </c>
      <c r="T17" s="31">
        <f>SUM(D17:S17)</f>
        <v>563.39999999999998</v>
      </c>
    </row>
    <row r="18" ht="14.25">
      <c r="B18" s="47"/>
      <c r="C18" s="8" t="s">
        <v>37</v>
      </c>
      <c r="D18" s="482">
        <f>D15*D17</f>
        <v>0</v>
      </c>
      <c r="E18" s="54">
        <f>E15*E17</f>
        <v>0</v>
      </c>
      <c r="F18" s="482">
        <f>F15*F17</f>
        <v>0</v>
      </c>
      <c r="G18" s="54">
        <f>G15*G17</f>
        <v>0</v>
      </c>
      <c r="H18" s="482">
        <f>H15*H17</f>
        <v>0</v>
      </c>
      <c r="I18" s="606">
        <f>I15*I17</f>
        <v>24435000</v>
      </c>
      <c r="J18" s="606">
        <f>J15*J17</f>
        <v>20160000</v>
      </c>
      <c r="K18" s="54">
        <f>K15*K17</f>
        <v>0</v>
      </c>
      <c r="L18" s="482">
        <f>L15*L17</f>
        <v>0</v>
      </c>
      <c r="M18" s="607">
        <f>M15*M17</f>
        <v>20160000</v>
      </c>
      <c r="N18" s="608">
        <f>N15*N17</f>
        <v>24435000</v>
      </c>
      <c r="O18" s="570">
        <f>O15*O17</f>
        <v>0</v>
      </c>
      <c r="P18" s="609">
        <f>P15*P17</f>
        <v>0</v>
      </c>
      <c r="Q18" s="370">
        <f>Q15*Q17</f>
        <v>13275000</v>
      </c>
      <c r="R18" s="609">
        <f>R15*R17</f>
        <v>0</v>
      </c>
      <c r="S18" s="610">
        <f>S15*S17</f>
        <v>0</v>
      </c>
      <c r="T18" s="31"/>
    </row>
    <row r="19" ht="14.25">
      <c r="B19" s="7">
        <v>3</v>
      </c>
      <c r="C19" s="58"/>
      <c r="D19" s="98"/>
      <c r="E19" s="106"/>
      <c r="F19" s="102"/>
      <c r="G19" s="611"/>
      <c r="H19" s="102"/>
      <c r="I19" s="611"/>
      <c r="J19" s="102"/>
      <c r="K19" s="611"/>
      <c r="L19" s="102"/>
      <c r="M19" s="447">
        <v>440000</v>
      </c>
      <c r="N19" s="442"/>
      <c r="O19" s="612"/>
      <c r="P19" s="587"/>
      <c r="Q19" s="443">
        <v>440000</v>
      </c>
      <c r="R19" s="102"/>
      <c r="S19" s="612"/>
    </row>
    <row r="20" ht="14.25">
      <c r="B20" s="20"/>
      <c r="C20" s="8" t="s">
        <v>3</v>
      </c>
      <c r="D20" s="21" t="s">
        <v>134</v>
      </c>
      <c r="E20" s="22" t="s">
        <v>135</v>
      </c>
      <c r="F20" s="21" t="s">
        <v>136</v>
      </c>
      <c r="G20" s="22" t="s">
        <v>268</v>
      </c>
      <c r="H20" s="21" t="s">
        <v>269</v>
      </c>
      <c r="I20" s="22" t="s">
        <v>270</v>
      </c>
      <c r="J20" s="21" t="s">
        <v>271</v>
      </c>
      <c r="K20" s="22" t="s">
        <v>272</v>
      </c>
      <c r="L20" s="21" t="s">
        <v>273</v>
      </c>
      <c r="M20" s="597" t="s">
        <v>274</v>
      </c>
      <c r="N20" s="21" t="s">
        <v>275</v>
      </c>
      <c r="O20" s="84" t="s">
        <v>276</v>
      </c>
      <c r="P20" s="572" t="s">
        <v>277</v>
      </c>
      <c r="Q20" s="68" t="s">
        <v>278</v>
      </c>
      <c r="R20" s="21" t="s">
        <v>279</v>
      </c>
      <c r="S20" s="599" t="s">
        <v>280</v>
      </c>
      <c r="T20" s="31"/>
    </row>
    <row r="21" ht="14.25">
      <c r="B21" s="20"/>
      <c r="C21" s="8" t="s">
        <v>36</v>
      </c>
      <c r="D21" s="32">
        <v>25.300000000000001</v>
      </c>
      <c r="E21" s="33">
        <v>28.600000000000001</v>
      </c>
      <c r="F21" s="32">
        <v>29.5</v>
      </c>
      <c r="G21" s="33">
        <v>30.199999999999999</v>
      </c>
      <c r="H21" s="32">
        <v>33.200000000000003</v>
      </c>
      <c r="I21" s="33">
        <v>54.299999999999997</v>
      </c>
      <c r="J21" s="32">
        <v>44.799999999999997</v>
      </c>
      <c r="K21" s="33">
        <v>35.799999999999997</v>
      </c>
      <c r="L21" s="32">
        <v>35.799999999999997</v>
      </c>
      <c r="M21" s="602">
        <v>44.799999999999997</v>
      </c>
      <c r="N21" s="32">
        <v>54.299999999999997</v>
      </c>
      <c r="O21" s="569">
        <v>33.200000000000003</v>
      </c>
      <c r="P21" s="604">
        <v>30.199999999999999</v>
      </c>
      <c r="Q21" s="73">
        <v>29.5</v>
      </c>
      <c r="R21" s="32">
        <v>28.600000000000001</v>
      </c>
      <c r="S21" s="613">
        <v>25.300000000000001</v>
      </c>
      <c r="T21" s="31">
        <f>SUM(D21:S21)</f>
        <v>563.39999999999998</v>
      </c>
    </row>
    <row r="22" ht="14.25">
      <c r="B22" s="47"/>
      <c r="C22" s="8" t="s">
        <v>37</v>
      </c>
      <c r="D22" s="482">
        <f>D19*D21</f>
        <v>0</v>
      </c>
      <c r="E22" s="54">
        <f>E19*E21</f>
        <v>0</v>
      </c>
      <c r="F22" s="482">
        <f>F19*F21</f>
        <v>0</v>
      </c>
      <c r="G22" s="54">
        <f>G19*G21</f>
        <v>0</v>
      </c>
      <c r="H22" s="482">
        <f>H19*H21</f>
        <v>0</v>
      </c>
      <c r="I22" s="54">
        <f>I19*I21</f>
        <v>0</v>
      </c>
      <c r="J22" s="482">
        <f>J19*J21</f>
        <v>0</v>
      </c>
      <c r="K22" s="54">
        <f>K19*K21</f>
        <v>0</v>
      </c>
      <c r="L22" s="482">
        <f>L19*L21</f>
        <v>0</v>
      </c>
      <c r="M22" s="607">
        <f>M19*M21</f>
        <v>19712000</v>
      </c>
      <c r="N22" s="482">
        <f>N19*N21</f>
        <v>0</v>
      </c>
      <c r="O22" s="570">
        <f>O19*O21</f>
        <v>0</v>
      </c>
      <c r="P22" s="609">
        <f>P19*P21</f>
        <v>0</v>
      </c>
      <c r="Q22" s="370">
        <f>Q19*Q21</f>
        <v>12980000</v>
      </c>
      <c r="R22" s="482">
        <f>R19*R21</f>
        <v>0</v>
      </c>
      <c r="S22" s="614">
        <f>S19*S21</f>
        <v>0</v>
      </c>
      <c r="T22" s="31"/>
    </row>
    <row r="23" ht="14.25">
      <c r="B23" s="7">
        <v>2</v>
      </c>
      <c r="C23" s="58"/>
      <c r="D23" s="583"/>
      <c r="E23" s="103"/>
      <c r="F23" s="102"/>
      <c r="G23" s="103"/>
      <c r="H23" s="442"/>
      <c r="I23" s="106"/>
      <c r="J23" s="448">
        <v>430000</v>
      </c>
      <c r="K23" s="103"/>
      <c r="L23" s="102"/>
      <c r="M23" s="447">
        <v>430000</v>
      </c>
      <c r="N23" s="615">
        <v>430000</v>
      </c>
      <c r="O23" s="579"/>
      <c r="P23" s="587"/>
      <c r="Q23" s="103"/>
      <c r="R23" s="102"/>
      <c r="S23" s="449"/>
      <c r="T23" s="1"/>
    </row>
    <row r="24" ht="14.25">
      <c r="B24" s="20"/>
      <c r="C24" s="8" t="s">
        <v>3</v>
      </c>
      <c r="D24" s="21" t="s">
        <v>166</v>
      </c>
      <c r="E24" s="22" t="s">
        <v>281</v>
      </c>
      <c r="F24" s="21" t="s">
        <v>168</v>
      </c>
      <c r="G24" s="22" t="s">
        <v>282</v>
      </c>
      <c r="H24" s="21" t="s">
        <v>283</v>
      </c>
      <c r="I24" s="22" t="s">
        <v>284</v>
      </c>
      <c r="J24" s="598" t="s">
        <v>285</v>
      </c>
      <c r="K24" s="22" t="s">
        <v>286</v>
      </c>
      <c r="L24" s="21" t="s">
        <v>287</v>
      </c>
      <c r="M24" s="597" t="s">
        <v>288</v>
      </c>
      <c r="N24" s="450" t="s">
        <v>289</v>
      </c>
      <c r="O24" s="84" t="s">
        <v>290</v>
      </c>
      <c r="P24" s="572" t="s">
        <v>291</v>
      </c>
      <c r="Q24" s="22" t="s">
        <v>292</v>
      </c>
      <c r="R24" s="21" t="s">
        <v>293</v>
      </c>
      <c r="S24" s="95" t="s">
        <v>294</v>
      </c>
      <c r="T24" s="31"/>
    </row>
    <row r="25" ht="14.25">
      <c r="B25" s="20"/>
      <c r="C25" s="8" t="s">
        <v>36</v>
      </c>
      <c r="D25" s="32">
        <v>25.300000000000001</v>
      </c>
      <c r="E25" s="33">
        <v>28.600000000000001</v>
      </c>
      <c r="F25" s="32">
        <v>29.5</v>
      </c>
      <c r="G25" s="33">
        <v>30.199999999999999</v>
      </c>
      <c r="H25" s="32">
        <v>33.200000000000003</v>
      </c>
      <c r="I25" s="33">
        <v>54.299999999999997</v>
      </c>
      <c r="J25" s="616">
        <v>44.799999999999997</v>
      </c>
      <c r="K25" s="33">
        <v>35.799999999999997</v>
      </c>
      <c r="L25" s="32">
        <v>35.799999999999997</v>
      </c>
      <c r="M25" s="602">
        <v>44.799999999999997</v>
      </c>
      <c r="N25" s="603">
        <v>54.299999999999997</v>
      </c>
      <c r="O25" s="569">
        <v>33.200000000000003</v>
      </c>
      <c r="P25" s="604">
        <v>30.199999999999999</v>
      </c>
      <c r="Q25" s="33">
        <v>29.5</v>
      </c>
      <c r="R25" s="32">
        <v>28.600000000000001</v>
      </c>
      <c r="S25" s="136">
        <v>25.300000000000001</v>
      </c>
      <c r="T25" s="31">
        <f>SUM(D25:S25)</f>
        <v>563.39999999999998</v>
      </c>
    </row>
    <row r="26" ht="14.25">
      <c r="B26" s="47"/>
      <c r="C26" s="8" t="s">
        <v>37</v>
      </c>
      <c r="D26" s="491">
        <f>D23*D25</f>
        <v>0</v>
      </c>
      <c r="E26" s="494">
        <f>E23*E25</f>
        <v>0</v>
      </c>
      <c r="F26" s="491">
        <f>F23*F25</f>
        <v>0</v>
      </c>
      <c r="G26" s="494">
        <f>G23*G25</f>
        <v>0</v>
      </c>
      <c r="H26" s="491">
        <f>H23*H25</f>
        <v>0</v>
      </c>
      <c r="I26" s="494">
        <f>I23*I25</f>
        <v>0</v>
      </c>
      <c r="J26" s="617">
        <f>J23*J25</f>
        <v>19264000</v>
      </c>
      <c r="K26" s="494">
        <f>K23*K25</f>
        <v>0</v>
      </c>
      <c r="L26" s="495">
        <f>L23*L25</f>
        <v>0</v>
      </c>
      <c r="M26" s="618">
        <f>M23*M25</f>
        <v>19264000</v>
      </c>
      <c r="N26" s="619">
        <f>N23*N25</f>
        <v>23349000</v>
      </c>
      <c r="O26" s="620">
        <f>O23*O25</f>
        <v>0</v>
      </c>
      <c r="P26" s="621">
        <f>P23*P25</f>
        <v>0</v>
      </c>
      <c r="Q26" s="494">
        <f>Q23*Q25</f>
        <v>0</v>
      </c>
      <c r="R26" s="495">
        <f>R23*R25</f>
        <v>0</v>
      </c>
      <c r="S26" s="591">
        <f>S23*S25</f>
        <v>0</v>
      </c>
      <c r="T26" s="592">
        <f>SUM(T3:T25)</f>
        <v>3380.4000000000001</v>
      </c>
    </row>
    <row r="27" ht="14.25">
      <c r="B27" s="7" t="s">
        <v>295</v>
      </c>
      <c r="C27" s="498" t="s">
        <v>198</v>
      </c>
      <c r="D27" s="499"/>
      <c r="E27" s="500"/>
      <c r="F27" s="500"/>
      <c r="G27" s="500"/>
      <c r="H27" s="500"/>
      <c r="I27" s="500"/>
      <c r="J27" s="500"/>
      <c r="K27" s="501"/>
      <c r="L27" s="494"/>
      <c r="M27" s="502"/>
      <c r="N27" s="494"/>
      <c r="O27" s="502"/>
      <c r="P27" s="494"/>
      <c r="Q27" s="502"/>
      <c r="R27" s="494"/>
      <c r="S27" s="503"/>
    </row>
    <row r="28" ht="14.25">
      <c r="B28" s="20"/>
      <c r="C28" s="8"/>
      <c r="D28" s="504" t="s">
        <v>199</v>
      </c>
      <c r="E28" s="33"/>
      <c r="F28" s="33"/>
      <c r="G28" s="33"/>
      <c r="H28" s="33"/>
      <c r="I28" s="33"/>
      <c r="J28" s="33"/>
      <c r="K28" s="505"/>
      <c r="L28" s="504" t="s">
        <v>200</v>
      </c>
      <c r="M28" s="33"/>
      <c r="N28" s="33"/>
      <c r="O28" s="33"/>
      <c r="P28" s="33"/>
      <c r="Q28" s="33"/>
      <c r="R28" s="33"/>
      <c r="S28" s="505"/>
    </row>
    <row r="29" ht="14.25">
      <c r="B29" s="20"/>
      <c r="C29" s="8"/>
      <c r="D29" s="504">
        <v>283.39999999999998</v>
      </c>
      <c r="E29" s="33"/>
      <c r="F29" s="33"/>
      <c r="G29" s="33"/>
      <c r="H29" s="33"/>
      <c r="I29" s="33"/>
      <c r="J29" s="33"/>
      <c r="K29" s="505"/>
      <c r="L29" s="504">
        <v>282.39999999999998</v>
      </c>
      <c r="M29" s="33"/>
      <c r="N29" s="33"/>
      <c r="O29" s="33"/>
      <c r="P29" s="33"/>
      <c r="Q29" s="33"/>
      <c r="R29" s="33"/>
      <c r="S29" s="505"/>
    </row>
    <row r="30" ht="14.25">
      <c r="B30" s="47"/>
      <c r="C30" s="8"/>
      <c r="D30" s="506"/>
      <c r="E30" s="507"/>
      <c r="F30" s="507"/>
      <c r="G30" s="507"/>
      <c r="H30" s="507"/>
      <c r="I30" s="507"/>
      <c r="J30" s="507"/>
      <c r="K30" s="508"/>
      <c r="L30" s="563"/>
      <c r="M30" s="494"/>
      <c r="N30" s="494"/>
      <c r="O30" s="494"/>
      <c r="P30" s="494"/>
      <c r="Q30" s="494"/>
      <c r="R30" s="494"/>
      <c r="S30" s="509"/>
    </row>
    <row r="31" ht="14.25">
      <c r="B31" s="7" t="s">
        <v>203</v>
      </c>
      <c r="C31" s="58" t="s">
        <v>204</v>
      </c>
      <c r="D31" s="510">
        <v>21</v>
      </c>
      <c r="E31" s="511"/>
      <c r="F31" s="511"/>
      <c r="G31" s="511"/>
      <c r="H31" s="511"/>
      <c r="I31" s="511"/>
      <c r="J31" s="511"/>
      <c r="K31" s="511"/>
      <c r="L31" s="512"/>
      <c r="M31" s="512"/>
      <c r="N31" s="512"/>
      <c r="O31" s="512"/>
      <c r="P31" s="512"/>
      <c r="Q31" s="512"/>
      <c r="R31" s="512"/>
      <c r="S31" s="564"/>
    </row>
    <row r="32" ht="14.25">
      <c r="B32" s="20"/>
      <c r="C32" s="8"/>
      <c r="D32" s="510"/>
      <c r="E32" s="511"/>
      <c r="F32" s="511"/>
      <c r="G32" s="511"/>
      <c r="H32" s="511"/>
      <c r="I32" s="511"/>
      <c r="J32" s="511"/>
      <c r="K32" s="511"/>
      <c r="L32" s="511"/>
      <c r="M32" s="511"/>
      <c r="N32" s="511"/>
      <c r="O32" s="511"/>
      <c r="P32" s="511"/>
      <c r="Q32" s="511"/>
      <c r="R32" s="511"/>
      <c r="S32" s="511"/>
      <c r="T32" s="31"/>
    </row>
    <row r="33" ht="14.25">
      <c r="B33" s="20"/>
      <c r="C33" s="8"/>
      <c r="D33" s="510"/>
      <c r="E33" s="511"/>
      <c r="F33" s="511"/>
      <c r="G33" s="511"/>
      <c r="H33" s="511"/>
      <c r="I33" s="511"/>
      <c r="J33" s="511"/>
      <c r="K33" s="511"/>
      <c r="L33" s="511"/>
      <c r="M33" s="511"/>
      <c r="N33" s="511"/>
      <c r="O33" s="511"/>
      <c r="P33" s="511"/>
      <c r="Q33" s="511"/>
      <c r="R33" s="511"/>
      <c r="S33" s="511"/>
      <c r="T33" s="31"/>
    </row>
    <row r="34" ht="14.25">
      <c r="B34" s="47"/>
      <c r="C34" s="8"/>
      <c r="D34" s="515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31"/>
    </row>
    <row r="35" ht="14.25">
      <c r="A35" s="1"/>
      <c r="C35" s="155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5"/>
      <c r="T35" s="1"/>
    </row>
  </sheetData>
  <mergeCells count="19">
    <mergeCell ref="B1:G2"/>
    <mergeCell ref="H1:K2"/>
    <mergeCell ref="L1:O2"/>
    <mergeCell ref="P1:S2"/>
    <mergeCell ref="B3:B6"/>
    <mergeCell ref="B7:B10"/>
    <mergeCell ref="B11:B14"/>
    <mergeCell ref="B15:B18"/>
    <mergeCell ref="B19:B22"/>
    <mergeCell ref="B23:B26"/>
    <mergeCell ref="B27:B30"/>
    <mergeCell ref="C27:C30"/>
    <mergeCell ref="D28:K28"/>
    <mergeCell ref="L28:S28"/>
    <mergeCell ref="D29:K29"/>
    <mergeCell ref="L29:S29"/>
    <mergeCell ref="B31:B34"/>
    <mergeCell ref="C31:C34"/>
    <mergeCell ref="D31:S34"/>
  </mergeCells>
  <printOptions headings="0" gridLines="0"/>
  <pageMargins left="0.70078740157480324" right="0.70078740157480324" top="0.75196850393700776" bottom="0.75196850393700776" header="0.29999999999999999" footer="0.29999999999999999"/>
  <pageSetup paperSize="9" scale="60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" sqref="1:1048576">
          <users>
            <user id="1130000063732360" name="Арминэ Мурадян"/>
          </users>
        </userProtectedRange>
      </userProtectedRange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1" activeCellId="0" sqref="A1"/>
    </sheetView>
  </sheetViews>
  <sheetFormatPr defaultRowHeight="14.25"/>
  <sheetData>
    <row r="1" ht="14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14.25">
      <c r="A2" s="1"/>
      <c r="B2" s="2" t="s">
        <v>215</v>
      </c>
      <c r="C2" s="2"/>
      <c r="D2" s="2"/>
      <c r="E2" s="2"/>
      <c r="F2" s="2"/>
      <c r="G2" s="2"/>
      <c r="H2" s="2" t="s">
        <v>300</v>
      </c>
      <c r="I2" s="2"/>
      <c r="J2" s="2"/>
      <c r="K2" s="2"/>
      <c r="L2" s="3"/>
      <c r="M2" s="3"/>
      <c r="N2" s="3"/>
      <c r="O2" s="3"/>
      <c r="P2" s="3"/>
      <c r="Q2" s="3"/>
      <c r="R2" s="3"/>
      <c r="S2" s="3"/>
      <c r="T2" s="1"/>
      <c r="U2" s="1"/>
    </row>
    <row r="3" ht="14.25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5"/>
      <c r="M3" s="5"/>
      <c r="N3" s="5"/>
      <c r="O3" s="5"/>
      <c r="P3" s="5"/>
      <c r="Q3" s="5"/>
      <c r="R3" s="5"/>
      <c r="S3" s="5"/>
      <c r="T3" s="1"/>
      <c r="U3" s="1"/>
    </row>
    <row r="4" ht="14.25">
      <c r="A4" s="622"/>
      <c r="B4" s="7">
        <v>7</v>
      </c>
      <c r="C4" s="58"/>
      <c r="D4" s="372"/>
      <c r="E4" s="408"/>
      <c r="F4" s="372"/>
      <c r="G4" s="408"/>
      <c r="H4" s="372"/>
      <c r="I4" s="408"/>
      <c r="J4" s="372"/>
      <c r="K4" s="408"/>
      <c r="L4" s="372"/>
      <c r="M4" s="408"/>
      <c r="N4" s="372"/>
      <c r="O4" s="408"/>
      <c r="P4" s="372"/>
      <c r="Q4" s="408"/>
      <c r="R4" s="372"/>
      <c r="S4" s="408"/>
      <c r="T4" s="623"/>
      <c r="U4" s="1"/>
    </row>
    <row r="5" ht="14.25">
      <c r="A5" s="622"/>
      <c r="B5" s="20"/>
      <c r="C5" s="151" t="s">
        <v>3</v>
      </c>
      <c r="D5" s="67" t="s">
        <v>4</v>
      </c>
      <c r="E5" s="27" t="s">
        <v>212</v>
      </c>
      <c r="F5" s="67" t="s">
        <v>213</v>
      </c>
      <c r="G5" s="27" t="s">
        <v>217</v>
      </c>
      <c r="H5" s="67" t="s">
        <v>218</v>
      </c>
      <c r="I5" s="27" t="s">
        <v>219</v>
      </c>
      <c r="J5" s="67" t="s">
        <v>220</v>
      </c>
      <c r="K5" s="27" t="s">
        <v>221</v>
      </c>
      <c r="L5" s="67" t="s">
        <v>222</v>
      </c>
      <c r="M5" s="27" t="s">
        <v>223</v>
      </c>
      <c r="N5" s="67" t="s">
        <v>224</v>
      </c>
      <c r="O5" s="27" t="s">
        <v>225</v>
      </c>
      <c r="P5" s="67" t="s">
        <v>226</v>
      </c>
      <c r="Q5" s="27" t="s">
        <v>227</v>
      </c>
      <c r="R5" s="67" t="s">
        <v>228</v>
      </c>
      <c r="S5" s="27" t="s">
        <v>229</v>
      </c>
      <c r="T5" s="623"/>
      <c r="U5" s="1"/>
    </row>
    <row r="6" ht="14.25">
      <c r="A6" s="622"/>
      <c r="B6" s="20"/>
      <c r="C6" s="151" t="s">
        <v>36</v>
      </c>
      <c r="D6" s="72">
        <v>25.300000000000001</v>
      </c>
      <c r="E6" s="38">
        <v>28.600000000000001</v>
      </c>
      <c r="F6" s="72">
        <v>29.5</v>
      </c>
      <c r="G6" s="38">
        <v>30.199999999999999</v>
      </c>
      <c r="H6" s="72">
        <v>33.200000000000003</v>
      </c>
      <c r="I6" s="38">
        <v>54.299999999999997</v>
      </c>
      <c r="J6" s="72">
        <v>44.799999999999997</v>
      </c>
      <c r="K6" s="38">
        <v>35.799999999999997</v>
      </c>
      <c r="L6" s="72">
        <v>35.799999999999997</v>
      </c>
      <c r="M6" s="38">
        <v>44.799999999999997</v>
      </c>
      <c r="N6" s="72">
        <v>54.299999999999997</v>
      </c>
      <c r="O6" s="38">
        <v>33.200000000000003</v>
      </c>
      <c r="P6" s="72">
        <v>30.199999999999999</v>
      </c>
      <c r="Q6" s="38">
        <v>29.5</v>
      </c>
      <c r="R6" s="72">
        <v>28.600000000000001</v>
      </c>
      <c r="S6" s="38">
        <v>25.300000000000001</v>
      </c>
      <c r="T6" s="623">
        <f>SUM(D6:S6)</f>
        <v>563.39999999999998</v>
      </c>
      <c r="U6" s="1"/>
    </row>
    <row r="7" ht="14.25">
      <c r="A7" s="622"/>
      <c r="B7" s="47"/>
      <c r="C7" s="174" t="s">
        <v>37</v>
      </c>
      <c r="D7" s="372">
        <f>D4*D6</f>
        <v>0</v>
      </c>
      <c r="E7" s="371">
        <f>E4*E6</f>
        <v>0</v>
      </c>
      <c r="F7" s="372">
        <f>F4*F6</f>
        <v>0</v>
      </c>
      <c r="G7" s="371">
        <f>G4*G6</f>
        <v>0</v>
      </c>
      <c r="H7" s="372">
        <f>H4*H6</f>
        <v>0</v>
      </c>
      <c r="I7" s="371">
        <f>I4*I6</f>
        <v>0</v>
      </c>
      <c r="J7" s="372">
        <f>J4*J6</f>
        <v>0</v>
      </c>
      <c r="K7" s="371">
        <f>K4*K6</f>
        <v>0</v>
      </c>
      <c r="L7" s="372">
        <f>L4*L6</f>
        <v>0</v>
      </c>
      <c r="M7" s="371">
        <f>M4*M6</f>
        <v>0</v>
      </c>
      <c r="N7" s="372">
        <f>N4*N6</f>
        <v>0</v>
      </c>
      <c r="O7" s="371">
        <f>O4*O6</f>
        <v>0</v>
      </c>
      <c r="P7" s="372">
        <f>P4*P6</f>
        <v>0</v>
      </c>
      <c r="Q7" s="371">
        <f>Q4*Q6</f>
        <v>0</v>
      </c>
      <c r="R7" s="372">
        <f>R4*R6</f>
        <v>0</v>
      </c>
      <c r="S7" s="371">
        <f>S4*S6</f>
        <v>0</v>
      </c>
      <c r="T7" s="623"/>
      <c r="U7" s="1"/>
    </row>
    <row r="8" ht="14.25">
      <c r="A8" s="622"/>
      <c r="B8" s="7">
        <v>6</v>
      </c>
      <c r="C8" s="58"/>
      <c r="D8" s="408"/>
      <c r="E8" s="372"/>
      <c r="F8" s="408"/>
      <c r="G8" s="372"/>
      <c r="H8" s="408"/>
      <c r="I8" s="372"/>
      <c r="J8" s="408"/>
      <c r="K8" s="372"/>
      <c r="L8" s="408"/>
      <c r="M8" s="372"/>
      <c r="N8" s="408"/>
      <c r="O8" s="372"/>
      <c r="P8" s="408"/>
      <c r="Q8" s="372"/>
      <c r="R8" s="408"/>
      <c r="S8" s="372"/>
      <c r="T8" s="623"/>
      <c r="U8" s="1"/>
    </row>
    <row r="9" ht="14.25">
      <c r="A9" s="622"/>
      <c r="B9" s="20"/>
      <c r="C9" s="151" t="s">
        <v>3</v>
      </c>
      <c r="D9" s="67" t="s">
        <v>38</v>
      </c>
      <c r="E9" s="27" t="s">
        <v>39</v>
      </c>
      <c r="F9" s="67" t="s">
        <v>40</v>
      </c>
      <c r="G9" s="27" t="s">
        <v>230</v>
      </c>
      <c r="H9" s="67" t="s">
        <v>231</v>
      </c>
      <c r="I9" s="27" t="s">
        <v>232</v>
      </c>
      <c r="J9" s="67" t="s">
        <v>233</v>
      </c>
      <c r="K9" s="27" t="s">
        <v>234</v>
      </c>
      <c r="L9" s="67" t="s">
        <v>235</v>
      </c>
      <c r="M9" s="27" t="s">
        <v>236</v>
      </c>
      <c r="N9" s="67" t="s">
        <v>237</v>
      </c>
      <c r="O9" s="27" t="s">
        <v>238</v>
      </c>
      <c r="P9" s="67" t="s">
        <v>239</v>
      </c>
      <c r="Q9" s="27" t="s">
        <v>240</v>
      </c>
      <c r="R9" s="67" t="s">
        <v>241</v>
      </c>
      <c r="S9" s="27" t="s">
        <v>242</v>
      </c>
      <c r="T9" s="623"/>
      <c r="U9" s="1"/>
    </row>
    <row r="10" ht="14.25">
      <c r="A10" s="622"/>
      <c r="B10" s="20"/>
      <c r="C10" s="151" t="s">
        <v>36</v>
      </c>
      <c r="D10" s="72">
        <v>25.300000000000001</v>
      </c>
      <c r="E10" s="38">
        <v>28.600000000000001</v>
      </c>
      <c r="F10" s="72">
        <v>29.5</v>
      </c>
      <c r="G10" s="38">
        <v>30.199999999999999</v>
      </c>
      <c r="H10" s="72">
        <v>33.200000000000003</v>
      </c>
      <c r="I10" s="38">
        <v>54.299999999999997</v>
      </c>
      <c r="J10" s="72">
        <v>44.799999999999997</v>
      </c>
      <c r="K10" s="38">
        <v>35.799999999999997</v>
      </c>
      <c r="L10" s="72">
        <v>35.799999999999997</v>
      </c>
      <c r="M10" s="38">
        <v>44.799999999999997</v>
      </c>
      <c r="N10" s="72">
        <v>54.299999999999997</v>
      </c>
      <c r="O10" s="38">
        <v>33.200000000000003</v>
      </c>
      <c r="P10" s="72">
        <v>30.199999999999999</v>
      </c>
      <c r="Q10" s="38">
        <v>29.5</v>
      </c>
      <c r="R10" s="72">
        <v>28.600000000000001</v>
      </c>
      <c r="S10" s="38">
        <v>25.300000000000001</v>
      </c>
      <c r="T10" s="623">
        <f>SUM(D10:S10)</f>
        <v>563.39999999999998</v>
      </c>
      <c r="U10" s="1"/>
    </row>
    <row r="11" ht="14.25">
      <c r="A11" s="622"/>
      <c r="B11" s="47"/>
      <c r="C11" s="174" t="s">
        <v>37</v>
      </c>
      <c r="D11" s="372">
        <f>D8*D10</f>
        <v>0</v>
      </c>
      <c r="E11" s="371">
        <f>E8*E10</f>
        <v>0</v>
      </c>
      <c r="F11" s="372">
        <f>F8*F10</f>
        <v>0</v>
      </c>
      <c r="G11" s="371">
        <f>G8*G10</f>
        <v>0</v>
      </c>
      <c r="H11" s="372">
        <f>H8*H10</f>
        <v>0</v>
      </c>
      <c r="I11" s="371">
        <f>I8*I10</f>
        <v>0</v>
      </c>
      <c r="J11" s="372">
        <f>J8*J10</f>
        <v>0</v>
      </c>
      <c r="K11" s="371">
        <f>K8*K10</f>
        <v>0</v>
      </c>
      <c r="L11" s="372">
        <f>L8*L10</f>
        <v>0</v>
      </c>
      <c r="M11" s="371">
        <f>M8*M10</f>
        <v>0</v>
      </c>
      <c r="N11" s="372">
        <f>N8*N10</f>
        <v>0</v>
      </c>
      <c r="O11" s="371">
        <f>O8*O10</f>
        <v>0</v>
      </c>
      <c r="P11" s="372">
        <f>P8*P10</f>
        <v>0</v>
      </c>
      <c r="Q11" s="371">
        <f>Q8*Q10</f>
        <v>0</v>
      </c>
      <c r="R11" s="372">
        <f>R8*R10</f>
        <v>0</v>
      </c>
      <c r="S11" s="371">
        <f>S8*S10</f>
        <v>0</v>
      </c>
      <c r="T11" s="623"/>
      <c r="U11" s="1"/>
    </row>
    <row r="12" ht="14.25">
      <c r="A12" s="622"/>
      <c r="B12" s="7">
        <v>5</v>
      </c>
      <c r="C12" s="58"/>
      <c r="D12" s="408"/>
      <c r="E12" s="372"/>
      <c r="F12" s="408"/>
      <c r="G12" s="372"/>
      <c r="H12" s="408"/>
      <c r="I12" s="372"/>
      <c r="J12" s="408"/>
      <c r="K12" s="372"/>
      <c r="L12" s="408"/>
      <c r="M12" s="372"/>
      <c r="N12" s="408"/>
      <c r="O12" s="372"/>
      <c r="P12" s="408"/>
      <c r="Q12" s="372"/>
      <c r="R12" s="408"/>
      <c r="S12" s="372"/>
      <c r="T12" s="623"/>
      <c r="U12" s="1"/>
    </row>
    <row r="13" ht="14.25">
      <c r="A13" s="622"/>
      <c r="B13" s="20"/>
      <c r="C13" s="151" t="s">
        <v>3</v>
      </c>
      <c r="D13" s="67" t="s">
        <v>70</v>
      </c>
      <c r="E13" s="27" t="s">
        <v>71</v>
      </c>
      <c r="F13" s="67" t="s">
        <v>72</v>
      </c>
      <c r="G13" s="27" t="s">
        <v>243</v>
      </c>
      <c r="H13" s="67" t="s">
        <v>244</v>
      </c>
      <c r="I13" s="27" t="s">
        <v>245</v>
      </c>
      <c r="J13" s="67" t="s">
        <v>246</v>
      </c>
      <c r="K13" s="27" t="s">
        <v>247</v>
      </c>
      <c r="L13" s="67" t="s">
        <v>248</v>
      </c>
      <c r="M13" s="27" t="s">
        <v>249</v>
      </c>
      <c r="N13" s="67" t="s">
        <v>250</v>
      </c>
      <c r="O13" s="27" t="s">
        <v>251</v>
      </c>
      <c r="P13" s="67" t="s">
        <v>252</v>
      </c>
      <c r="Q13" s="27" t="s">
        <v>253</v>
      </c>
      <c r="R13" s="67" t="s">
        <v>254</v>
      </c>
      <c r="S13" s="27" t="s">
        <v>255</v>
      </c>
      <c r="T13" s="623"/>
      <c r="U13" s="1"/>
    </row>
    <row r="14" ht="14.25">
      <c r="A14" s="622"/>
      <c r="B14" s="20"/>
      <c r="C14" s="151" t="s">
        <v>36</v>
      </c>
      <c r="D14" s="72">
        <v>25.300000000000001</v>
      </c>
      <c r="E14" s="38">
        <v>28.600000000000001</v>
      </c>
      <c r="F14" s="72">
        <v>29.5</v>
      </c>
      <c r="G14" s="38">
        <v>30.199999999999999</v>
      </c>
      <c r="H14" s="72">
        <v>33.200000000000003</v>
      </c>
      <c r="I14" s="38">
        <v>54.299999999999997</v>
      </c>
      <c r="J14" s="72">
        <v>44.799999999999997</v>
      </c>
      <c r="K14" s="38">
        <v>35.799999999999997</v>
      </c>
      <c r="L14" s="72">
        <v>35.799999999999997</v>
      </c>
      <c r="M14" s="38">
        <v>44.799999999999997</v>
      </c>
      <c r="N14" s="72">
        <v>54.299999999999997</v>
      </c>
      <c r="O14" s="38">
        <v>33.200000000000003</v>
      </c>
      <c r="P14" s="72">
        <v>30.199999999999999</v>
      </c>
      <c r="Q14" s="38">
        <v>29.5</v>
      </c>
      <c r="R14" s="72">
        <v>28.600000000000001</v>
      </c>
      <c r="S14" s="38">
        <v>25.300000000000001</v>
      </c>
      <c r="T14" s="623">
        <f>SUM(D14:S14)</f>
        <v>563.39999999999998</v>
      </c>
      <c r="U14" s="1"/>
    </row>
    <row r="15" ht="14.25">
      <c r="A15" s="622"/>
      <c r="B15" s="47"/>
      <c r="C15" s="174" t="s">
        <v>37</v>
      </c>
      <c r="D15" s="372">
        <f>D12*D14</f>
        <v>0</v>
      </c>
      <c r="E15" s="371">
        <f>E12*E14</f>
        <v>0</v>
      </c>
      <c r="F15" s="372">
        <f>F12*F14</f>
        <v>0</v>
      </c>
      <c r="G15" s="371">
        <f>G12*G14</f>
        <v>0</v>
      </c>
      <c r="H15" s="372">
        <f>H12*H14</f>
        <v>0</v>
      </c>
      <c r="I15" s="371">
        <f>I12*I14</f>
        <v>0</v>
      </c>
      <c r="J15" s="372">
        <f>J12*J14</f>
        <v>0</v>
      </c>
      <c r="K15" s="371">
        <f>K12*K14</f>
        <v>0</v>
      </c>
      <c r="L15" s="372">
        <f>L12*L14</f>
        <v>0</v>
      </c>
      <c r="M15" s="371">
        <f>M12*M14</f>
        <v>0</v>
      </c>
      <c r="N15" s="372">
        <f>N12*N14</f>
        <v>0</v>
      </c>
      <c r="O15" s="371">
        <f>O12*O14</f>
        <v>0</v>
      </c>
      <c r="P15" s="372">
        <f>P12*P14</f>
        <v>0</v>
      </c>
      <c r="Q15" s="371">
        <f>Q12*Q14</f>
        <v>0</v>
      </c>
      <c r="R15" s="372">
        <f>R12*R14</f>
        <v>0</v>
      </c>
      <c r="S15" s="371">
        <f>S12*S14</f>
        <v>0</v>
      </c>
      <c r="T15" s="623"/>
      <c r="U15" s="1"/>
    </row>
    <row r="16" ht="14.25">
      <c r="A16" s="622"/>
      <c r="B16" s="7">
        <v>4</v>
      </c>
      <c r="C16" s="58"/>
      <c r="D16" s="408"/>
      <c r="E16" s="372"/>
      <c r="F16" s="408"/>
      <c r="G16" s="372"/>
      <c r="H16" s="408"/>
      <c r="I16" s="372"/>
      <c r="J16" s="408"/>
      <c r="K16" s="372"/>
      <c r="L16" s="408"/>
      <c r="M16" s="372"/>
      <c r="N16" s="408"/>
      <c r="O16" s="372"/>
      <c r="P16" s="408"/>
      <c r="Q16" s="372"/>
      <c r="R16" s="408"/>
      <c r="S16" s="372"/>
      <c r="T16" s="623"/>
      <c r="U16" s="1"/>
    </row>
    <row r="17" ht="14.25">
      <c r="A17" s="622"/>
      <c r="B17" s="20"/>
      <c r="C17" s="151" t="s">
        <v>3</v>
      </c>
      <c r="D17" s="67" t="s">
        <v>102</v>
      </c>
      <c r="E17" s="27" t="s">
        <v>103</v>
      </c>
      <c r="F17" s="67" t="s">
        <v>104</v>
      </c>
      <c r="G17" s="27" t="s">
        <v>214</v>
      </c>
      <c r="H17" s="67" t="s">
        <v>256</v>
      </c>
      <c r="I17" s="27" t="s">
        <v>257</v>
      </c>
      <c r="J17" s="67" t="s">
        <v>258</v>
      </c>
      <c r="K17" s="27" t="s">
        <v>259</v>
      </c>
      <c r="L17" s="67" t="s">
        <v>260</v>
      </c>
      <c r="M17" s="27" t="s">
        <v>261</v>
      </c>
      <c r="N17" s="67" t="s">
        <v>262</v>
      </c>
      <c r="O17" s="27" t="s">
        <v>263</v>
      </c>
      <c r="P17" s="67" t="s">
        <v>264</v>
      </c>
      <c r="Q17" s="27" t="s">
        <v>265</v>
      </c>
      <c r="R17" s="67" t="s">
        <v>266</v>
      </c>
      <c r="S17" s="27" t="s">
        <v>267</v>
      </c>
      <c r="T17" s="623"/>
      <c r="U17" s="1"/>
    </row>
    <row r="18" ht="14.25">
      <c r="A18" s="622"/>
      <c r="B18" s="20"/>
      <c r="C18" s="151" t="s">
        <v>36</v>
      </c>
      <c r="D18" s="72">
        <v>25.300000000000001</v>
      </c>
      <c r="E18" s="38">
        <v>28.600000000000001</v>
      </c>
      <c r="F18" s="72">
        <v>29.5</v>
      </c>
      <c r="G18" s="38">
        <v>30.199999999999999</v>
      </c>
      <c r="H18" s="72">
        <v>33.200000000000003</v>
      </c>
      <c r="I18" s="38">
        <v>54.299999999999997</v>
      </c>
      <c r="J18" s="72">
        <v>44.799999999999997</v>
      </c>
      <c r="K18" s="38">
        <v>35.799999999999997</v>
      </c>
      <c r="L18" s="72">
        <v>35.799999999999997</v>
      </c>
      <c r="M18" s="38">
        <v>44.799999999999997</v>
      </c>
      <c r="N18" s="72">
        <v>54.299999999999997</v>
      </c>
      <c r="O18" s="38">
        <v>33.200000000000003</v>
      </c>
      <c r="P18" s="72">
        <v>30.199999999999999</v>
      </c>
      <c r="Q18" s="38">
        <v>29.5</v>
      </c>
      <c r="R18" s="72">
        <v>28.600000000000001</v>
      </c>
      <c r="S18" s="38">
        <v>25.300000000000001</v>
      </c>
      <c r="T18" s="623">
        <f>SUM(D18:S18)</f>
        <v>563.39999999999998</v>
      </c>
      <c r="U18" s="1"/>
    </row>
    <row r="19" ht="14.25">
      <c r="A19" s="622"/>
      <c r="B19" s="47"/>
      <c r="C19" s="174" t="s">
        <v>37</v>
      </c>
      <c r="D19" s="372">
        <f>D16*D18</f>
        <v>0</v>
      </c>
      <c r="E19" s="371">
        <f>E16*E18</f>
        <v>0</v>
      </c>
      <c r="F19" s="372">
        <f>F16*F18</f>
        <v>0</v>
      </c>
      <c r="G19" s="371">
        <f>G16*G18</f>
        <v>0</v>
      </c>
      <c r="H19" s="372">
        <f>H16*H18</f>
        <v>0</v>
      </c>
      <c r="I19" s="371">
        <f>I16*I18</f>
        <v>0</v>
      </c>
      <c r="J19" s="372">
        <f>J16*J18</f>
        <v>0</v>
      </c>
      <c r="K19" s="371">
        <f>K16*K18</f>
        <v>0</v>
      </c>
      <c r="L19" s="372">
        <f>L16*L18</f>
        <v>0</v>
      </c>
      <c r="M19" s="371">
        <f>M16*M18</f>
        <v>0</v>
      </c>
      <c r="N19" s="372">
        <f>N16*N18</f>
        <v>0</v>
      </c>
      <c r="O19" s="371">
        <f>O16*O18</f>
        <v>0</v>
      </c>
      <c r="P19" s="372">
        <f>P16*P18</f>
        <v>0</v>
      </c>
      <c r="Q19" s="371">
        <f>Q16*Q18</f>
        <v>0</v>
      </c>
      <c r="R19" s="372">
        <f>R16*R18</f>
        <v>0</v>
      </c>
      <c r="S19" s="371">
        <f>S16*S18</f>
        <v>0</v>
      </c>
      <c r="T19" s="623"/>
      <c r="U19" s="1"/>
    </row>
    <row r="20" ht="14.25">
      <c r="A20" s="622"/>
      <c r="B20" s="7">
        <v>3</v>
      </c>
      <c r="C20" s="58"/>
      <c r="D20" s="612"/>
      <c r="E20" s="624"/>
      <c r="F20" s="612"/>
      <c r="G20" s="624"/>
      <c r="H20" s="612"/>
      <c r="I20" s="624"/>
      <c r="J20" s="612"/>
      <c r="K20" s="624"/>
      <c r="L20" s="612"/>
      <c r="M20" s="624"/>
      <c r="N20" s="612"/>
      <c r="O20" s="624"/>
      <c r="P20" s="612"/>
      <c r="Q20" s="624"/>
      <c r="R20" s="612"/>
      <c r="S20" s="624"/>
      <c r="T20" s="623"/>
      <c r="U20" s="1"/>
    </row>
    <row r="21" ht="14.25">
      <c r="A21" s="622"/>
      <c r="B21" s="20"/>
      <c r="C21" s="151" t="s">
        <v>3</v>
      </c>
      <c r="D21" s="84" t="s">
        <v>134</v>
      </c>
      <c r="E21" s="572" t="s">
        <v>135</v>
      </c>
      <c r="F21" s="84" t="s">
        <v>136</v>
      </c>
      <c r="G21" s="572" t="s">
        <v>268</v>
      </c>
      <c r="H21" s="84" t="s">
        <v>269</v>
      </c>
      <c r="I21" s="572" t="s">
        <v>270</v>
      </c>
      <c r="J21" s="84" t="s">
        <v>271</v>
      </c>
      <c r="K21" s="572" t="s">
        <v>272</v>
      </c>
      <c r="L21" s="84" t="s">
        <v>273</v>
      </c>
      <c r="M21" s="572" t="s">
        <v>274</v>
      </c>
      <c r="N21" s="84" t="s">
        <v>275</v>
      </c>
      <c r="O21" s="572" t="s">
        <v>276</v>
      </c>
      <c r="P21" s="84" t="s">
        <v>277</v>
      </c>
      <c r="Q21" s="572" t="s">
        <v>278</v>
      </c>
      <c r="R21" s="84" t="s">
        <v>279</v>
      </c>
      <c r="S21" s="572" t="s">
        <v>280</v>
      </c>
      <c r="T21" s="623"/>
      <c r="U21" s="1"/>
    </row>
    <row r="22" ht="14.25">
      <c r="A22" s="622"/>
      <c r="B22" s="20"/>
      <c r="C22" s="151" t="s">
        <v>36</v>
      </c>
      <c r="D22" s="569">
        <v>25.300000000000001</v>
      </c>
      <c r="E22" s="604">
        <v>28.600000000000001</v>
      </c>
      <c r="F22" s="569">
        <v>29.5</v>
      </c>
      <c r="G22" s="604">
        <v>30.199999999999999</v>
      </c>
      <c r="H22" s="569">
        <v>33.200000000000003</v>
      </c>
      <c r="I22" s="604">
        <v>54.299999999999997</v>
      </c>
      <c r="J22" s="569">
        <v>44.799999999999997</v>
      </c>
      <c r="K22" s="604">
        <v>35.799999999999997</v>
      </c>
      <c r="L22" s="569">
        <v>35.799999999999997</v>
      </c>
      <c r="M22" s="604">
        <v>44.799999999999997</v>
      </c>
      <c r="N22" s="569">
        <v>54.299999999999997</v>
      </c>
      <c r="O22" s="604">
        <v>33.200000000000003</v>
      </c>
      <c r="P22" s="569">
        <v>30.199999999999999</v>
      </c>
      <c r="Q22" s="604">
        <v>29.5</v>
      </c>
      <c r="R22" s="569">
        <v>28.600000000000001</v>
      </c>
      <c r="S22" s="604">
        <v>25.300000000000001</v>
      </c>
      <c r="T22" s="623">
        <f>SUM(D22:S22)</f>
        <v>563.39999999999998</v>
      </c>
      <c r="U22" s="1"/>
    </row>
    <row r="23" ht="14.25">
      <c r="A23" s="622"/>
      <c r="B23" s="47"/>
      <c r="C23" s="174" t="s">
        <v>37</v>
      </c>
      <c r="D23" s="570">
        <f>D20*D22</f>
        <v>0</v>
      </c>
      <c r="E23" s="609">
        <f>E20*E22</f>
        <v>0</v>
      </c>
      <c r="F23" s="570">
        <f>F20*F22</f>
        <v>0</v>
      </c>
      <c r="G23" s="609">
        <f>G20*G22</f>
        <v>0</v>
      </c>
      <c r="H23" s="570">
        <f>H20*H22</f>
        <v>0</v>
      </c>
      <c r="I23" s="609">
        <f>I20*I22</f>
        <v>0</v>
      </c>
      <c r="J23" s="570">
        <f>J20*J22</f>
        <v>0</v>
      </c>
      <c r="K23" s="609">
        <f>K20*K22</f>
        <v>0</v>
      </c>
      <c r="L23" s="570">
        <f>L20*L22</f>
        <v>0</v>
      </c>
      <c r="M23" s="609">
        <f>M20*M22</f>
        <v>0</v>
      </c>
      <c r="N23" s="570">
        <f>N20*N22</f>
        <v>0</v>
      </c>
      <c r="O23" s="609">
        <f>O20*O22</f>
        <v>0</v>
      </c>
      <c r="P23" s="570">
        <f>P20*P22</f>
        <v>0</v>
      </c>
      <c r="Q23" s="609">
        <f>Q20*Q22</f>
        <v>0</v>
      </c>
      <c r="R23" s="570">
        <f>R20*R22</f>
        <v>0</v>
      </c>
      <c r="S23" s="609">
        <f>S20*S22</f>
        <v>0</v>
      </c>
      <c r="T23" s="623"/>
      <c r="U23" s="1"/>
    </row>
    <row r="24" ht="14.25">
      <c r="A24" s="622"/>
      <c r="B24" s="7">
        <v>2</v>
      </c>
      <c r="C24" s="58"/>
      <c r="D24" s="612"/>
      <c r="E24" s="624"/>
      <c r="F24" s="612"/>
      <c r="G24" s="624"/>
      <c r="H24" s="612"/>
      <c r="I24" s="624"/>
      <c r="J24" s="612"/>
      <c r="K24" s="624"/>
      <c r="L24" s="612"/>
      <c r="M24" s="624"/>
      <c r="N24" s="612"/>
      <c r="O24" s="624"/>
      <c r="P24" s="612"/>
      <c r="Q24" s="624"/>
      <c r="R24" s="612"/>
      <c r="S24" s="624"/>
      <c r="T24" s="623"/>
      <c r="U24" s="1"/>
    </row>
    <row r="25" ht="28.5">
      <c r="A25" s="622"/>
      <c r="B25" s="20"/>
      <c r="C25" s="151" t="s">
        <v>3</v>
      </c>
      <c r="D25" s="84" t="s">
        <v>166</v>
      </c>
      <c r="E25" s="572" t="s">
        <v>298</v>
      </c>
      <c r="F25" s="84" t="s">
        <v>168</v>
      </c>
      <c r="G25" s="572" t="s">
        <v>282</v>
      </c>
      <c r="H25" s="84" t="s">
        <v>283</v>
      </c>
      <c r="I25" s="572" t="s">
        <v>284</v>
      </c>
      <c r="J25" s="84" t="s">
        <v>285</v>
      </c>
      <c r="K25" s="572" t="s">
        <v>286</v>
      </c>
      <c r="L25" s="84" t="s">
        <v>287</v>
      </c>
      <c r="M25" s="572" t="s">
        <v>288</v>
      </c>
      <c r="N25" s="84" t="s">
        <v>289</v>
      </c>
      <c r="O25" s="572" t="s">
        <v>290</v>
      </c>
      <c r="P25" s="84" t="s">
        <v>291</v>
      </c>
      <c r="Q25" s="572" t="s">
        <v>292</v>
      </c>
      <c r="R25" s="84" t="s">
        <v>293</v>
      </c>
      <c r="S25" s="572" t="s">
        <v>294</v>
      </c>
      <c r="T25" s="623"/>
      <c r="U25" s="1"/>
    </row>
    <row r="26" ht="14.25">
      <c r="A26" s="622"/>
      <c r="B26" s="20"/>
      <c r="C26" s="151" t="s">
        <v>36</v>
      </c>
      <c r="D26" s="569">
        <v>25.300000000000001</v>
      </c>
      <c r="E26" s="604">
        <v>28.600000000000001</v>
      </c>
      <c r="F26" s="569">
        <v>29.5</v>
      </c>
      <c r="G26" s="604">
        <v>30.199999999999999</v>
      </c>
      <c r="H26" s="569">
        <v>33.200000000000003</v>
      </c>
      <c r="I26" s="604">
        <v>54.299999999999997</v>
      </c>
      <c r="J26" s="569">
        <v>44.799999999999997</v>
      </c>
      <c r="K26" s="604">
        <v>35.799999999999997</v>
      </c>
      <c r="L26" s="569">
        <v>35.799999999999997</v>
      </c>
      <c r="M26" s="604">
        <v>44.799999999999997</v>
      </c>
      <c r="N26" s="569">
        <v>54.299999999999997</v>
      </c>
      <c r="O26" s="604">
        <v>33.200000000000003</v>
      </c>
      <c r="P26" s="569">
        <v>30.199999999999999</v>
      </c>
      <c r="Q26" s="604">
        <v>29.5</v>
      </c>
      <c r="R26" s="569">
        <v>28.600000000000001</v>
      </c>
      <c r="S26" s="604">
        <v>25.300000000000001</v>
      </c>
      <c r="T26" s="623">
        <f>SUM(D26:S26)</f>
        <v>563.39999999999998</v>
      </c>
      <c r="U26" s="1"/>
    </row>
    <row r="27" ht="14.25">
      <c r="A27" s="622"/>
      <c r="B27" s="47"/>
      <c r="C27" s="174" t="s">
        <v>37</v>
      </c>
      <c r="D27" s="620">
        <f>D24*D26</f>
        <v>0</v>
      </c>
      <c r="E27" s="625">
        <f>E24*E26</f>
        <v>0</v>
      </c>
      <c r="F27" s="620">
        <f>F24*F26</f>
        <v>0</v>
      </c>
      <c r="G27" s="625">
        <f>G24*G26</f>
        <v>0</v>
      </c>
      <c r="H27" s="620">
        <f>H24*H26</f>
        <v>0</v>
      </c>
      <c r="I27" s="625">
        <f>I24*I26</f>
        <v>0</v>
      </c>
      <c r="J27" s="620">
        <f>J24*J26</f>
        <v>0</v>
      </c>
      <c r="K27" s="625">
        <f>K24*K26</f>
        <v>0</v>
      </c>
      <c r="L27" s="620">
        <f>L24*L26</f>
        <v>0</v>
      </c>
      <c r="M27" s="621">
        <f>M24*M26</f>
        <v>0</v>
      </c>
      <c r="N27" s="620">
        <f>N24*N26</f>
        <v>0</v>
      </c>
      <c r="O27" s="621">
        <f>O24*O26</f>
        <v>0</v>
      </c>
      <c r="P27" s="620">
        <f>P24*P26</f>
        <v>0</v>
      </c>
      <c r="Q27" s="621">
        <f>Q24*Q26</f>
        <v>0</v>
      </c>
      <c r="R27" s="620">
        <f>R24*R26</f>
        <v>0</v>
      </c>
      <c r="S27" s="621">
        <f>S24*S26</f>
        <v>0</v>
      </c>
      <c r="T27" s="592">
        <f>SUM(T4:T26)</f>
        <v>3380.4000000000001</v>
      </c>
      <c r="U27" s="623"/>
    </row>
    <row r="28" ht="14.25">
      <c r="A28" s="622"/>
      <c r="B28" s="7" t="s">
        <v>295</v>
      </c>
      <c r="C28" s="498" t="s">
        <v>198</v>
      </c>
      <c r="D28" s="499"/>
      <c r="E28" s="500"/>
      <c r="F28" s="500"/>
      <c r="G28" s="500"/>
      <c r="H28" s="500"/>
      <c r="I28" s="500"/>
      <c r="J28" s="500"/>
      <c r="K28" s="501"/>
      <c r="L28" s="626"/>
      <c r="M28" s="494"/>
      <c r="N28" s="502"/>
      <c r="O28" s="494"/>
      <c r="P28" s="502"/>
      <c r="Q28" s="494"/>
      <c r="R28" s="502"/>
      <c r="S28" s="494"/>
      <c r="T28" s="623"/>
      <c r="U28" s="1"/>
    </row>
    <row r="29" ht="14.25">
      <c r="A29" s="622"/>
      <c r="B29" s="20"/>
      <c r="C29" s="627"/>
      <c r="D29" s="504" t="s">
        <v>199</v>
      </c>
      <c r="E29" s="33"/>
      <c r="F29" s="33"/>
      <c r="G29" s="33"/>
      <c r="H29" s="33"/>
      <c r="I29" s="33"/>
      <c r="J29" s="33"/>
      <c r="K29" s="505"/>
      <c r="L29" s="504" t="s">
        <v>200</v>
      </c>
      <c r="M29" s="33"/>
      <c r="N29" s="33"/>
      <c r="O29" s="33"/>
      <c r="P29" s="33"/>
      <c r="Q29" s="33"/>
      <c r="R29" s="33"/>
      <c r="S29" s="505"/>
      <c r="T29" s="1"/>
      <c r="U29" s="1"/>
    </row>
    <row r="30" ht="14.25">
      <c r="A30" s="622"/>
      <c r="B30" s="20"/>
      <c r="C30" s="627"/>
      <c r="D30" s="504">
        <v>283.39999999999998</v>
      </c>
      <c r="E30" s="33"/>
      <c r="F30" s="33"/>
      <c r="G30" s="33"/>
      <c r="H30" s="33"/>
      <c r="I30" s="33"/>
      <c r="J30" s="33"/>
      <c r="K30" s="505"/>
      <c r="L30" s="504">
        <v>282.39999999999998</v>
      </c>
      <c r="M30" s="33"/>
      <c r="N30" s="33"/>
      <c r="O30" s="33"/>
      <c r="P30" s="33"/>
      <c r="Q30" s="33"/>
      <c r="R30" s="33"/>
      <c r="S30" s="505"/>
      <c r="T30" s="1"/>
      <c r="U30" s="1"/>
    </row>
    <row r="31" ht="14.25">
      <c r="A31" s="622"/>
      <c r="B31" s="47"/>
      <c r="C31" s="248"/>
      <c r="D31" s="506"/>
      <c r="E31" s="507"/>
      <c r="F31" s="507"/>
      <c r="G31" s="507"/>
      <c r="H31" s="507"/>
      <c r="I31" s="507"/>
      <c r="J31" s="507"/>
      <c r="K31" s="508"/>
      <c r="L31" s="563"/>
      <c r="M31" s="494"/>
      <c r="N31" s="494"/>
      <c r="O31" s="494"/>
      <c r="P31" s="494"/>
      <c r="Q31" s="494"/>
      <c r="R31" s="494"/>
      <c r="S31" s="509"/>
      <c r="T31" s="1"/>
      <c r="U31" s="1"/>
    </row>
    <row r="32" ht="14.25">
      <c r="A32" s="622"/>
      <c r="B32" s="7" t="s">
        <v>203</v>
      </c>
      <c r="C32" s="58" t="s">
        <v>204</v>
      </c>
      <c r="D32" s="628">
        <v>21</v>
      </c>
      <c r="E32" s="629"/>
      <c r="F32" s="629"/>
      <c r="G32" s="629"/>
      <c r="H32" s="629"/>
      <c r="I32" s="629"/>
      <c r="J32" s="629"/>
      <c r="K32" s="629"/>
      <c r="L32" s="630"/>
      <c r="M32" s="630"/>
      <c r="N32" s="630"/>
      <c r="O32" s="630"/>
      <c r="P32" s="630"/>
      <c r="Q32" s="630"/>
      <c r="R32" s="630"/>
      <c r="S32" s="631"/>
      <c r="T32" s="623"/>
      <c r="U32" s="1"/>
    </row>
    <row r="33" ht="14.25">
      <c r="A33" s="622"/>
      <c r="B33" s="20"/>
      <c r="C33" s="151"/>
      <c r="D33" s="629"/>
      <c r="E33" s="629"/>
      <c r="F33" s="629"/>
      <c r="G33" s="629"/>
      <c r="H33" s="629"/>
      <c r="I33" s="629"/>
      <c r="J33" s="629"/>
      <c r="K33" s="629"/>
      <c r="L33" s="629"/>
      <c r="M33" s="629"/>
      <c r="N33" s="629"/>
      <c r="O33" s="629"/>
      <c r="P33" s="629"/>
      <c r="Q33" s="629"/>
      <c r="R33" s="629"/>
      <c r="S33" s="629"/>
      <c r="T33" s="623"/>
      <c r="U33" s="1"/>
    </row>
    <row r="34" ht="14.25">
      <c r="A34" s="622"/>
      <c r="B34" s="20"/>
      <c r="C34" s="151"/>
      <c r="D34" s="629"/>
      <c r="E34" s="629"/>
      <c r="F34" s="629"/>
      <c r="G34" s="629"/>
      <c r="H34" s="629"/>
      <c r="I34" s="629"/>
      <c r="J34" s="629"/>
      <c r="K34" s="629"/>
      <c r="L34" s="629"/>
      <c r="M34" s="629"/>
      <c r="N34" s="629"/>
      <c r="O34" s="629"/>
      <c r="P34" s="629"/>
      <c r="Q34" s="629"/>
      <c r="R34" s="629"/>
      <c r="S34" s="629"/>
      <c r="T34" s="623"/>
      <c r="U34" s="1"/>
    </row>
    <row r="35" ht="14.25">
      <c r="A35" s="622"/>
      <c r="B35" s="47"/>
      <c r="C35" s="174"/>
      <c r="D35" s="632"/>
      <c r="E35" s="633"/>
      <c r="F35" s="633"/>
      <c r="G35" s="633"/>
      <c r="H35" s="633"/>
      <c r="I35" s="633"/>
      <c r="J35" s="633"/>
      <c r="K35" s="633"/>
      <c r="L35" s="633"/>
      <c r="M35" s="633"/>
      <c r="N35" s="633"/>
      <c r="O35" s="633"/>
      <c r="P35" s="633"/>
      <c r="Q35" s="633"/>
      <c r="R35" s="633"/>
      <c r="S35" s="634"/>
      <c r="T35" s="623"/>
      <c r="U35" s="1"/>
    </row>
  </sheetData>
  <mergeCells count="19">
    <mergeCell ref="B2:G3"/>
    <mergeCell ref="H2:K3"/>
    <mergeCell ref="L2:O3"/>
    <mergeCell ref="P2:S3"/>
    <mergeCell ref="B4:B7"/>
    <mergeCell ref="B8:B11"/>
    <mergeCell ref="B12:B15"/>
    <mergeCell ref="B16:B19"/>
    <mergeCell ref="B20:B23"/>
    <mergeCell ref="B24:B27"/>
    <mergeCell ref="B28:B31"/>
    <mergeCell ref="C28:C31"/>
    <mergeCell ref="D29:K29"/>
    <mergeCell ref="L29:S29"/>
    <mergeCell ref="D30:K30"/>
    <mergeCell ref="L30:S30"/>
    <mergeCell ref="B32:B35"/>
    <mergeCell ref="C32:C35"/>
    <mergeCell ref="D32:S35"/>
  </mergeCells>
  <printOptions headings="0" gridLines="0"/>
  <pageMargins left="0.70078740157480324" right="0.70078740157480324" top="0.75196850393700776" bottom="0.75196850393700776" header="0.29999999999999999" footer="0.29999999999999999"/>
  <pageSetup paperSize="9" scale="71" fitToWidth="1" fitToHeight="1" pageOrder="downThenOver" orientation="landscape" usePrinterDefaults="1" blackAndWhite="0" draft="0" cellComments="none" useFirstPageNumber="0" errors="displayed" horizontalDpi="600" verticalDpi="600" copies="1"/>
  <headerFooter/>
  <extLst>
    <ext uri="{231B7EB2-2AFC-4442-B178-5FFDF5851E7C}">
      <userProtectedRanges>
        <userProtectedRange name="б" sqref="1:1048576">
          <users>
            <user id="1130000063732360" name="Арминэ Мурадян"/>
          </users>
        </userProtectedRange>
      </userProtectedRange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R7-Office/7.4.0.112</Application>
  <Company>Hewlett-Packard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тамара</dc:creator>
  <cp:lastModifiedBy>Арминэ Мурадян</cp:lastModifiedBy>
  <cp:revision>302</cp:revision>
  <dcterms:created xsi:type="dcterms:W3CDTF">2021-10-27T07:21:34Z</dcterms:created>
  <dcterms:modified xsi:type="dcterms:W3CDTF">2023-12-28T07:21:51Z</dcterms:modified>
</cp:coreProperties>
</file>